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24" i="1"/>
  <c r="B1023"/>
  <c r="B1021"/>
  <c r="B1020"/>
  <c r="B1019"/>
  <c r="B1017"/>
  <c r="C1016"/>
  <c r="B1016"/>
  <c r="C1015"/>
  <c r="B1015"/>
  <c r="C854" l="1"/>
  <c r="H842"/>
  <c r="G838"/>
  <c r="H832"/>
  <c r="H831"/>
  <c r="H830"/>
  <c r="H828"/>
  <c r="B798"/>
  <c r="B797"/>
  <c r="B796"/>
  <c r="B795"/>
  <c r="B595" l="1"/>
  <c r="C594"/>
  <c r="B594"/>
  <c r="B593"/>
  <c r="C592"/>
  <c r="B592"/>
  <c r="C591"/>
  <c r="B591"/>
  <c r="B589"/>
  <c r="B587"/>
  <c r="C586"/>
  <c r="B586"/>
  <c r="B585"/>
  <c r="B583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157"/>
  <c r="F156"/>
  <c r="F155"/>
  <c r="F154"/>
  <c r="F153"/>
  <c r="F152"/>
  <c r="F151"/>
  <c r="F150"/>
  <c r="F149"/>
  <c r="F148"/>
  <c r="F147"/>
  <c r="F146"/>
  <c r="K97"/>
  <c r="K96"/>
  <c r="K95"/>
  <c r="K94"/>
  <c r="K93"/>
  <c r="F96"/>
  <c r="F95"/>
  <c r="F94"/>
  <c r="F93"/>
  <c r="K92"/>
  <c r="K91"/>
  <c r="K90"/>
  <c r="K89"/>
  <c r="K88"/>
  <c r="K87"/>
  <c r="K86"/>
  <c r="F92"/>
  <c r="F91"/>
  <c r="F90"/>
  <c r="F89"/>
  <c r="F88"/>
  <c r="F87"/>
  <c r="F86"/>
  <c r="K85"/>
  <c r="K84"/>
  <c r="K83"/>
  <c r="K82"/>
  <c r="K81"/>
  <c r="K80"/>
  <c r="K79"/>
  <c r="K78"/>
  <c r="K77"/>
  <c r="K76"/>
  <c r="K75"/>
  <c r="K74"/>
  <c r="F85"/>
  <c r="F84"/>
  <c r="F83"/>
  <c r="F82"/>
  <c r="F81"/>
  <c r="F80"/>
  <c r="F79"/>
  <c r="F78"/>
  <c r="F77"/>
  <c r="F76"/>
  <c r="F75"/>
  <c r="F74"/>
  <c r="K73"/>
  <c r="K72"/>
  <c r="K71"/>
  <c r="K70"/>
  <c r="K69"/>
  <c r="K68"/>
  <c r="K67"/>
  <c r="K66"/>
  <c r="K65"/>
  <c r="K64"/>
  <c r="K63"/>
  <c r="K62"/>
  <c r="F72"/>
  <c r="F71"/>
  <c r="F70"/>
  <c r="F69"/>
  <c r="F68"/>
  <c r="F67"/>
  <c r="F66"/>
  <c r="F65"/>
  <c r="F64"/>
  <c r="F63"/>
  <c r="F62"/>
  <c r="F50"/>
  <c r="F51"/>
  <c r="F52"/>
  <c r="F53"/>
  <c r="F54"/>
  <c r="F55"/>
  <c r="F56"/>
  <c r="F57"/>
  <c r="F58"/>
  <c r="F59"/>
  <c r="F60"/>
  <c r="K60"/>
  <c r="K59"/>
  <c r="K58"/>
  <c r="K57"/>
  <c r="K56"/>
  <c r="K55"/>
  <c r="K54"/>
  <c r="K53"/>
  <c r="K52"/>
  <c r="K51"/>
  <c r="K49"/>
  <c r="K48"/>
  <c r="K47"/>
  <c r="K46"/>
  <c r="K45"/>
  <c r="K44"/>
  <c r="K43"/>
  <c r="K42"/>
  <c r="K41"/>
  <c r="K40"/>
  <c r="K39"/>
  <c r="K38"/>
</calcChain>
</file>

<file path=xl/sharedStrings.xml><?xml version="1.0" encoding="utf-8"?>
<sst xmlns="http://schemas.openxmlformats.org/spreadsheetml/2006/main" count="1362" uniqueCount="40">
  <si>
    <t>product_id</t>
  </si>
  <si>
    <t>amount</t>
  </si>
  <si>
    <t>count</t>
  </si>
  <si>
    <t>receiveddate</t>
  </si>
  <si>
    <t>JET</t>
  </si>
  <si>
    <t>JPSY</t>
  </si>
  <si>
    <t>JSCH</t>
  </si>
  <si>
    <t>JFET</t>
  </si>
  <si>
    <t>JSE</t>
  </si>
  <si>
    <t>JEE</t>
  </si>
  <si>
    <t>JCE</t>
  </si>
  <si>
    <t>JME</t>
  </si>
  <si>
    <t>JELE</t>
  </si>
  <si>
    <t>JMGT</t>
  </si>
  <si>
    <t>JELT</t>
  </si>
  <si>
    <t>JNUR</t>
  </si>
  <si>
    <t>JMAT</t>
  </si>
  <si>
    <t>JIT</t>
  </si>
  <si>
    <t>JES</t>
  </si>
  <si>
    <t>JCS</t>
  </si>
  <si>
    <t>JWCN</t>
  </si>
  <si>
    <t>JSTE</t>
  </si>
  <si>
    <t>JPS</t>
  </si>
  <si>
    <t>JIC</t>
  </si>
  <si>
    <t>JCIR</t>
  </si>
  <si>
    <t>JDP</t>
  </si>
  <si>
    <t>JCOM</t>
  </si>
  <si>
    <t>JMS</t>
  </si>
  <si>
    <t xml:space="preserve">  </t>
  </si>
  <si>
    <t>New</t>
  </si>
  <si>
    <t>Renewal</t>
  </si>
  <si>
    <t>Bal</t>
  </si>
  <si>
    <t>Online</t>
  </si>
  <si>
    <t>New cnt</t>
  </si>
  <si>
    <t>Renewal cnt</t>
  </si>
  <si>
    <t>online</t>
  </si>
  <si>
    <t>JCC</t>
  </si>
  <si>
    <t>JIP</t>
  </si>
  <si>
    <t>JMT</t>
  </si>
  <si>
    <t>JPR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</si>
</sst>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0" borderId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7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42" borderId="0" applyNumberFormat="0" applyBorder="0" applyAlignment="0" applyProtection="0"/>
    <xf numFmtId="0" fontId="27" fillId="0" borderId="12" applyNumberFormat="0" applyFill="0" applyAlignment="0" applyProtection="0"/>
    <xf numFmtId="0" fontId="21" fillId="50" borderId="0" applyNumberFormat="0" applyBorder="0" applyAlignment="0" applyProtection="0"/>
    <xf numFmtId="0" fontId="21" fillId="46" borderId="0" applyNumberFormat="0" applyBorder="0" applyAlignment="0" applyProtection="0"/>
    <xf numFmtId="0" fontId="20" fillId="39" borderId="0" applyNumberFormat="0" applyBorder="0" applyAlignment="0" applyProtection="0"/>
    <xf numFmtId="0" fontId="26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0" fillId="36" borderId="0" applyNumberFormat="0" applyBorder="0" applyAlignment="0" applyProtection="0"/>
    <xf numFmtId="0" fontId="25" fillId="0" borderId="0" applyNumberFormat="0" applyFill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0" fillId="41" borderId="0" applyNumberFormat="0" applyBorder="0" applyAlignment="0" applyProtection="0"/>
    <xf numFmtId="0" fontId="24" fillId="52" borderId="11" applyNumberFormat="0" applyAlignment="0" applyProtection="0"/>
    <xf numFmtId="0" fontId="21" fillId="49" borderId="0" applyNumberFormat="0" applyBorder="0" applyAlignment="0" applyProtection="0"/>
    <xf numFmtId="0" fontId="21" fillId="41" borderId="0" applyNumberFormat="0" applyBorder="0" applyAlignment="0" applyProtection="0"/>
    <xf numFmtId="0" fontId="20" fillId="40" borderId="0" applyNumberFormat="0" applyBorder="0" applyAlignment="0" applyProtection="0"/>
    <xf numFmtId="0" fontId="23" fillId="51" borderId="10" applyNumberFormat="0" applyAlignment="0" applyProtection="0"/>
    <xf numFmtId="0" fontId="21" fillId="48" borderId="0" applyNumberFormat="0" applyBorder="0" applyAlignment="0" applyProtection="0"/>
    <xf numFmtId="0" fontId="21" fillId="40" borderId="0" applyNumberFormat="0" applyBorder="0" applyAlignment="0" applyProtection="0"/>
    <xf numFmtId="0" fontId="20" fillId="39" borderId="0" applyNumberFormat="0" applyBorder="0" applyAlignment="0" applyProtection="0"/>
    <xf numFmtId="0" fontId="22" fillId="34" borderId="0" applyNumberFormat="0" applyBorder="0" applyAlignment="0" applyProtection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18" fillId="0" borderId="0" xfId="0" applyNumberFormat="1" applyFont="1" applyBorder="1"/>
    <xf numFmtId="0" fontId="19" fillId="0" borderId="0" xfId="0" applyFont="1" applyBorder="1"/>
    <xf numFmtId="2" fontId="18" fillId="0" borderId="0" xfId="0" applyNumberFormat="1" applyFont="1" applyFill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Fill="1" applyBorder="1"/>
    <xf numFmtId="2" fontId="0" fillId="0" borderId="0" xfId="0" applyNumberFormat="1" applyBorder="1"/>
    <xf numFmtId="0" fontId="19" fillId="0" borderId="0" xfId="43" applyBorder="1"/>
    <xf numFmtId="0" fontId="18" fillId="0" borderId="0" xfId="84" applyFont="1" applyBorder="1" applyAlignment="1">
      <alignment horizontal="center"/>
    </xf>
    <xf numFmtId="0" fontId="19" fillId="0" borderId="0" xfId="126" applyBorder="1"/>
    <xf numFmtId="2" fontId="18" fillId="0" borderId="0" xfId="168" applyNumberFormat="1" applyFont="1" applyFill="1" applyBorder="1"/>
    <xf numFmtId="2" fontId="18" fillId="0" borderId="0" xfId="168" applyNumberFormat="1" applyFont="1" applyBorder="1"/>
    <xf numFmtId="0" fontId="18" fillId="0" borderId="0" xfId="210" applyFont="1" applyBorder="1" applyAlignment="1">
      <alignment horizontal="center"/>
    </xf>
    <xf numFmtId="0" fontId="19" fillId="0" borderId="0" xfId="252" applyBorder="1"/>
    <xf numFmtId="2" fontId="19" fillId="0" borderId="0" xfId="294" applyNumberFormat="1" applyBorder="1"/>
    <xf numFmtId="2" fontId="19" fillId="0" borderId="0" xfId="294" applyNumberFormat="1" applyFill="1" applyBorder="1"/>
    <xf numFmtId="0" fontId="19" fillId="0" borderId="0" xfId="336" applyBorder="1" applyAlignment="1">
      <alignment horizontal="center"/>
    </xf>
    <xf numFmtId="0" fontId="19" fillId="0" borderId="0" xfId="378" applyBorder="1"/>
    <xf numFmtId="0" fontId="19" fillId="0" borderId="0" xfId="420" applyBorder="1"/>
    <xf numFmtId="2" fontId="19" fillId="0" borderId="0" xfId="503" applyNumberFormat="1" applyBorder="1"/>
    <xf numFmtId="2" fontId="19" fillId="0" borderId="0" xfId="503" applyNumberFormat="1" applyFill="1" applyBorder="1"/>
    <xf numFmtId="0" fontId="18" fillId="0" borderId="0" xfId="545" applyFont="1" applyBorder="1" applyAlignment="1">
      <alignment horizontal="center"/>
    </xf>
    <xf numFmtId="0" fontId="19" fillId="0" borderId="0" xfId="587" applyNumberFormat="1" applyBorder="1" applyAlignment="1">
      <alignment horizontal="center"/>
    </xf>
    <xf numFmtId="0" fontId="19" fillId="0" borderId="0" xfId="587" applyNumberFormat="1" applyFill="1" applyBorder="1" applyAlignment="1">
      <alignment horizontal="center"/>
    </xf>
    <xf numFmtId="2" fontId="37" fillId="0" borderId="0" xfId="0" applyNumberFormat="1" applyFont="1" applyFill="1" applyBorder="1"/>
    <xf numFmtId="2" fontId="37" fillId="0" borderId="0" xfId="0" applyNumberFormat="1" applyFont="1" applyBorder="1"/>
    <xf numFmtId="0" fontId="37" fillId="0" borderId="0" xfId="0" applyFont="1" applyBorder="1"/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Border="1" applyAlignment="1">
      <alignment horizontal="center"/>
    </xf>
    <xf numFmtId="14" fontId="0" fillId="0" borderId="0" xfId="0" applyNumberFormat="1" applyFill="1" applyBorder="1"/>
    <xf numFmtId="0" fontId="18" fillId="0" borderId="0" xfId="0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2" fontId="37" fillId="0" borderId="0" xfId="0" applyNumberFormat="1" applyFont="1" applyBorder="1" applyAlignment="1">
      <alignment horizontal="center"/>
    </xf>
    <xf numFmtId="2" fontId="37" fillId="0" borderId="0" xfId="0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55" borderId="0" xfId="0" applyFill="1" applyBorder="1"/>
    <xf numFmtId="2" fontId="37" fillId="55" borderId="0" xfId="0" applyNumberFormat="1" applyFont="1" applyFill="1" applyBorder="1"/>
    <xf numFmtId="0" fontId="37" fillId="55" borderId="0" xfId="0" applyNumberFormat="1" applyFont="1" applyFill="1" applyBorder="1" applyAlignment="1">
      <alignment horizontal="center"/>
    </xf>
    <xf numFmtId="0" fontId="37" fillId="55" borderId="0" xfId="0" applyFont="1" applyFill="1" applyBorder="1"/>
    <xf numFmtId="2" fontId="37" fillId="55" borderId="0" xfId="0" applyNumberFormat="1" applyFont="1" applyFill="1" applyBorder="1" applyAlignment="1">
      <alignment horizontal="center"/>
    </xf>
    <xf numFmtId="0" fontId="37" fillId="55" borderId="0" xfId="0" applyFont="1" applyFill="1" applyBorder="1" applyAlignment="1">
      <alignment horizontal="center"/>
    </xf>
  </cellXfs>
  <cellStyles count="629">
    <cellStyle name="20% - Accent1" xfId="19" builtinId="30" customBuiltin="1"/>
    <cellStyle name="20% - Accent1 10" xfId="379"/>
    <cellStyle name="20% - Accent1 11" xfId="421"/>
    <cellStyle name="20% - Accent1 12" xfId="462"/>
    <cellStyle name="20% - Accent1 13" xfId="504"/>
    <cellStyle name="20% - Accent1 14" xfId="546"/>
    <cellStyle name="20% - Accent1 15" xfId="588"/>
    <cellStyle name="20% - Accent1 2" xfId="42"/>
    <cellStyle name="20% - Accent1 3" xfId="85"/>
    <cellStyle name="20% - Accent1 4" xfId="127"/>
    <cellStyle name="20% - Accent1 5" xfId="169"/>
    <cellStyle name="20% - Accent1 6" xfId="211"/>
    <cellStyle name="20% - Accent1 7" xfId="253"/>
    <cellStyle name="20% - Accent1 8" xfId="295"/>
    <cellStyle name="20% - Accent1 9" xfId="337"/>
    <cellStyle name="20% - Accent2" xfId="23" builtinId="34" customBuiltin="1"/>
    <cellStyle name="20% - Accent2 10" xfId="380"/>
    <cellStyle name="20% - Accent2 11" xfId="422"/>
    <cellStyle name="20% - Accent2 12" xfId="463"/>
    <cellStyle name="20% - Accent2 13" xfId="505"/>
    <cellStyle name="20% - Accent2 14" xfId="547"/>
    <cellStyle name="20% - Accent2 15" xfId="589"/>
    <cellStyle name="20% - Accent2 2" xfId="44"/>
    <cellStyle name="20% - Accent2 3" xfId="86"/>
    <cellStyle name="20% - Accent2 4" xfId="128"/>
    <cellStyle name="20% - Accent2 5" xfId="170"/>
    <cellStyle name="20% - Accent2 6" xfId="212"/>
    <cellStyle name="20% - Accent2 7" xfId="254"/>
    <cellStyle name="20% - Accent2 8" xfId="296"/>
    <cellStyle name="20% - Accent2 9" xfId="338"/>
    <cellStyle name="20% - Accent3" xfId="27" builtinId="38" customBuiltin="1"/>
    <cellStyle name="20% - Accent3 10" xfId="381"/>
    <cellStyle name="20% - Accent3 11" xfId="423"/>
    <cellStyle name="20% - Accent3 12" xfId="464"/>
    <cellStyle name="20% - Accent3 13" xfId="506"/>
    <cellStyle name="20% - Accent3 14" xfId="548"/>
    <cellStyle name="20% - Accent3 15" xfId="590"/>
    <cellStyle name="20% - Accent3 2" xfId="48"/>
    <cellStyle name="20% - Accent3 3" xfId="87"/>
    <cellStyle name="20% - Accent3 4" xfId="129"/>
    <cellStyle name="20% - Accent3 5" xfId="171"/>
    <cellStyle name="20% - Accent3 6" xfId="213"/>
    <cellStyle name="20% - Accent3 7" xfId="255"/>
    <cellStyle name="20% - Accent3 8" xfId="297"/>
    <cellStyle name="20% - Accent3 9" xfId="339"/>
    <cellStyle name="20% - Accent4" xfId="31" builtinId="42" customBuiltin="1"/>
    <cellStyle name="20% - Accent4 10" xfId="382"/>
    <cellStyle name="20% - Accent4 11" xfId="424"/>
    <cellStyle name="20% - Accent4 12" xfId="465"/>
    <cellStyle name="20% - Accent4 13" xfId="507"/>
    <cellStyle name="20% - Accent4 14" xfId="549"/>
    <cellStyle name="20% - Accent4 15" xfId="591"/>
    <cellStyle name="20% - Accent4 2" xfId="47"/>
    <cellStyle name="20% - Accent4 3" xfId="88"/>
    <cellStyle name="20% - Accent4 4" xfId="130"/>
    <cellStyle name="20% - Accent4 5" xfId="172"/>
    <cellStyle name="20% - Accent4 6" xfId="214"/>
    <cellStyle name="20% - Accent4 7" xfId="256"/>
    <cellStyle name="20% - Accent4 8" xfId="298"/>
    <cellStyle name="20% - Accent4 9" xfId="340"/>
    <cellStyle name="20% - Accent5" xfId="35" builtinId="46" customBuiltin="1"/>
    <cellStyle name="20% - Accent5 10" xfId="383"/>
    <cellStyle name="20% - Accent5 11" xfId="425"/>
    <cellStyle name="20% - Accent5 12" xfId="466"/>
    <cellStyle name="20% - Accent5 13" xfId="508"/>
    <cellStyle name="20% - Accent5 14" xfId="550"/>
    <cellStyle name="20% - Accent5 15" xfId="592"/>
    <cellStyle name="20% - Accent5 2" xfId="46"/>
    <cellStyle name="20% - Accent5 3" xfId="89"/>
    <cellStyle name="20% - Accent5 4" xfId="131"/>
    <cellStyle name="20% - Accent5 5" xfId="173"/>
    <cellStyle name="20% - Accent5 6" xfId="215"/>
    <cellStyle name="20% - Accent5 7" xfId="257"/>
    <cellStyle name="20% - Accent5 8" xfId="299"/>
    <cellStyle name="20% - Accent5 9" xfId="341"/>
    <cellStyle name="20% - Accent6" xfId="39" builtinId="50" customBuiltin="1"/>
    <cellStyle name="20% - Accent6 10" xfId="384"/>
    <cellStyle name="20% - Accent6 11" xfId="426"/>
    <cellStyle name="20% - Accent6 12" xfId="467"/>
    <cellStyle name="20% - Accent6 13" xfId="509"/>
    <cellStyle name="20% - Accent6 14" xfId="551"/>
    <cellStyle name="20% - Accent6 15" xfId="593"/>
    <cellStyle name="20% - Accent6 2" xfId="45"/>
    <cellStyle name="20% - Accent6 3" xfId="90"/>
    <cellStyle name="20% - Accent6 4" xfId="132"/>
    <cellStyle name="20% - Accent6 5" xfId="174"/>
    <cellStyle name="20% - Accent6 6" xfId="216"/>
    <cellStyle name="20% - Accent6 7" xfId="258"/>
    <cellStyle name="20% - Accent6 8" xfId="300"/>
    <cellStyle name="20% - Accent6 9" xfId="342"/>
    <cellStyle name="40% - Accent1" xfId="20" builtinId="31" customBuiltin="1"/>
    <cellStyle name="40% - Accent1 10" xfId="385"/>
    <cellStyle name="40% - Accent1 11" xfId="427"/>
    <cellStyle name="40% - Accent1 12" xfId="468"/>
    <cellStyle name="40% - Accent1 13" xfId="510"/>
    <cellStyle name="40% - Accent1 14" xfId="552"/>
    <cellStyle name="40% - Accent1 15" xfId="594"/>
    <cellStyle name="40% - Accent1 2" xfId="69"/>
    <cellStyle name="40% - Accent1 3" xfId="91"/>
    <cellStyle name="40% - Accent1 4" xfId="133"/>
    <cellStyle name="40% - Accent1 5" xfId="175"/>
    <cellStyle name="40% - Accent1 6" xfId="217"/>
    <cellStyle name="40% - Accent1 7" xfId="259"/>
    <cellStyle name="40% - Accent1 8" xfId="301"/>
    <cellStyle name="40% - Accent1 9" xfId="343"/>
    <cellStyle name="40% - Accent2" xfId="24" builtinId="35" customBuiltin="1"/>
    <cellStyle name="40% - Accent2 10" xfId="386"/>
    <cellStyle name="40% - Accent2 11" xfId="428"/>
    <cellStyle name="40% - Accent2 12" xfId="469"/>
    <cellStyle name="40% - Accent2 13" xfId="511"/>
    <cellStyle name="40% - Accent2 14" xfId="553"/>
    <cellStyle name="40% - Accent2 15" xfId="595"/>
    <cellStyle name="40% - Accent2 2" xfId="65"/>
    <cellStyle name="40% - Accent2 3" xfId="92"/>
    <cellStyle name="40% - Accent2 4" xfId="134"/>
    <cellStyle name="40% - Accent2 5" xfId="176"/>
    <cellStyle name="40% - Accent2 6" xfId="218"/>
    <cellStyle name="40% - Accent2 7" xfId="260"/>
    <cellStyle name="40% - Accent2 8" xfId="302"/>
    <cellStyle name="40% - Accent2 9" xfId="344"/>
    <cellStyle name="40% - Accent3" xfId="28" builtinId="39" customBuiltin="1"/>
    <cellStyle name="40% - Accent3 10" xfId="387"/>
    <cellStyle name="40% - Accent3 11" xfId="429"/>
    <cellStyle name="40% - Accent3 12" xfId="470"/>
    <cellStyle name="40% - Accent3 13" xfId="512"/>
    <cellStyle name="40% - Accent3 14" xfId="554"/>
    <cellStyle name="40% - Accent3 15" xfId="596"/>
    <cellStyle name="40% - Accent3 2" xfId="61"/>
    <cellStyle name="40% - Accent3 3" xfId="93"/>
    <cellStyle name="40% - Accent3 4" xfId="135"/>
    <cellStyle name="40% - Accent3 5" xfId="177"/>
    <cellStyle name="40% - Accent3 6" xfId="219"/>
    <cellStyle name="40% - Accent3 7" xfId="261"/>
    <cellStyle name="40% - Accent3 8" xfId="303"/>
    <cellStyle name="40% - Accent3 9" xfId="345"/>
    <cellStyle name="40% - Accent4" xfId="32" builtinId="43" customBuiltin="1"/>
    <cellStyle name="40% - Accent4 10" xfId="388"/>
    <cellStyle name="40% - Accent4 11" xfId="430"/>
    <cellStyle name="40% - Accent4 12" xfId="471"/>
    <cellStyle name="40% - Accent4 13" xfId="513"/>
    <cellStyle name="40% - Accent4 14" xfId="555"/>
    <cellStyle name="40% - Accent4 15" xfId="597"/>
    <cellStyle name="40% - Accent4 2" xfId="57"/>
    <cellStyle name="40% - Accent4 3" xfId="94"/>
    <cellStyle name="40% - Accent4 4" xfId="136"/>
    <cellStyle name="40% - Accent4 5" xfId="178"/>
    <cellStyle name="40% - Accent4 6" xfId="220"/>
    <cellStyle name="40% - Accent4 7" xfId="262"/>
    <cellStyle name="40% - Accent4 8" xfId="304"/>
    <cellStyle name="40% - Accent4 9" xfId="346"/>
    <cellStyle name="40% - Accent5" xfId="36" builtinId="47" customBuiltin="1"/>
    <cellStyle name="40% - Accent5 10" xfId="389"/>
    <cellStyle name="40% - Accent5 11" xfId="431"/>
    <cellStyle name="40% - Accent5 12" xfId="472"/>
    <cellStyle name="40% - Accent5 13" xfId="514"/>
    <cellStyle name="40% - Accent5 14" xfId="556"/>
    <cellStyle name="40% - Accent5 15" xfId="598"/>
    <cellStyle name="40% - Accent5 2" xfId="53"/>
    <cellStyle name="40% - Accent5 3" xfId="95"/>
    <cellStyle name="40% - Accent5 4" xfId="137"/>
    <cellStyle name="40% - Accent5 5" xfId="179"/>
    <cellStyle name="40% - Accent5 6" xfId="221"/>
    <cellStyle name="40% - Accent5 7" xfId="263"/>
    <cellStyle name="40% - Accent5 8" xfId="305"/>
    <cellStyle name="40% - Accent5 9" xfId="347"/>
    <cellStyle name="40% - Accent6" xfId="40" builtinId="51" customBuiltin="1"/>
    <cellStyle name="40% - Accent6 10" xfId="390"/>
    <cellStyle name="40% - Accent6 11" xfId="432"/>
    <cellStyle name="40% - Accent6 12" xfId="473"/>
    <cellStyle name="40% - Accent6 13" xfId="515"/>
    <cellStyle name="40% - Accent6 14" xfId="557"/>
    <cellStyle name="40% - Accent6 15" xfId="599"/>
    <cellStyle name="40% - Accent6 2" xfId="49"/>
    <cellStyle name="40% - Accent6 3" xfId="96"/>
    <cellStyle name="40% - Accent6 4" xfId="138"/>
    <cellStyle name="40% - Accent6 5" xfId="180"/>
    <cellStyle name="40% - Accent6 6" xfId="222"/>
    <cellStyle name="40% - Accent6 7" xfId="264"/>
    <cellStyle name="40% - Accent6 8" xfId="306"/>
    <cellStyle name="40% - Accent6 9" xfId="348"/>
    <cellStyle name="60% - Accent1" xfId="21" builtinId="32" customBuiltin="1"/>
    <cellStyle name="60% - Accent1 10" xfId="391"/>
    <cellStyle name="60% - Accent1 11" xfId="433"/>
    <cellStyle name="60% - Accent1 12" xfId="474"/>
    <cellStyle name="60% - Accent1 13" xfId="516"/>
    <cellStyle name="60% - Accent1 14" xfId="558"/>
    <cellStyle name="60% - Accent1 15" xfId="600"/>
    <cellStyle name="60% - Accent1 2" xfId="72"/>
    <cellStyle name="60% - Accent1 3" xfId="97"/>
    <cellStyle name="60% - Accent1 4" xfId="139"/>
    <cellStyle name="60% - Accent1 5" xfId="181"/>
    <cellStyle name="60% - Accent1 6" xfId="223"/>
    <cellStyle name="60% - Accent1 7" xfId="265"/>
    <cellStyle name="60% - Accent1 8" xfId="307"/>
    <cellStyle name="60% - Accent1 9" xfId="349"/>
    <cellStyle name="60% - Accent2" xfId="25" builtinId="36" customBuiltin="1"/>
    <cellStyle name="60% - Accent2 10" xfId="392"/>
    <cellStyle name="60% - Accent2 11" xfId="434"/>
    <cellStyle name="60% - Accent2 12" xfId="475"/>
    <cellStyle name="60% - Accent2 13" xfId="517"/>
    <cellStyle name="60% - Accent2 14" xfId="559"/>
    <cellStyle name="60% - Accent2 15" xfId="601"/>
    <cellStyle name="60% - Accent2 2" xfId="68"/>
    <cellStyle name="60% - Accent2 3" xfId="98"/>
    <cellStyle name="60% - Accent2 4" xfId="140"/>
    <cellStyle name="60% - Accent2 5" xfId="182"/>
    <cellStyle name="60% - Accent2 6" xfId="224"/>
    <cellStyle name="60% - Accent2 7" xfId="266"/>
    <cellStyle name="60% - Accent2 8" xfId="308"/>
    <cellStyle name="60% - Accent2 9" xfId="350"/>
    <cellStyle name="60% - Accent3" xfId="29" builtinId="40" customBuiltin="1"/>
    <cellStyle name="60% - Accent3 10" xfId="393"/>
    <cellStyle name="60% - Accent3 11" xfId="435"/>
    <cellStyle name="60% - Accent3 12" xfId="476"/>
    <cellStyle name="60% - Accent3 13" xfId="518"/>
    <cellStyle name="60% - Accent3 14" xfId="560"/>
    <cellStyle name="60% - Accent3 15" xfId="602"/>
    <cellStyle name="60% - Accent3 2" xfId="64"/>
    <cellStyle name="60% - Accent3 3" xfId="99"/>
    <cellStyle name="60% - Accent3 4" xfId="141"/>
    <cellStyle name="60% - Accent3 5" xfId="183"/>
    <cellStyle name="60% - Accent3 6" xfId="225"/>
    <cellStyle name="60% - Accent3 7" xfId="267"/>
    <cellStyle name="60% - Accent3 8" xfId="309"/>
    <cellStyle name="60% - Accent3 9" xfId="351"/>
    <cellStyle name="60% - Accent4" xfId="33" builtinId="44" customBuiltin="1"/>
    <cellStyle name="60% - Accent4 10" xfId="394"/>
    <cellStyle name="60% - Accent4 11" xfId="436"/>
    <cellStyle name="60% - Accent4 12" xfId="477"/>
    <cellStyle name="60% - Accent4 13" xfId="519"/>
    <cellStyle name="60% - Accent4 14" xfId="561"/>
    <cellStyle name="60% - Accent4 15" xfId="603"/>
    <cellStyle name="60% - Accent4 2" xfId="60"/>
    <cellStyle name="60% - Accent4 3" xfId="100"/>
    <cellStyle name="60% - Accent4 4" xfId="142"/>
    <cellStyle name="60% - Accent4 5" xfId="184"/>
    <cellStyle name="60% - Accent4 6" xfId="226"/>
    <cellStyle name="60% - Accent4 7" xfId="268"/>
    <cellStyle name="60% - Accent4 8" xfId="310"/>
    <cellStyle name="60% - Accent4 9" xfId="352"/>
    <cellStyle name="60% - Accent5" xfId="37" builtinId="48" customBuiltin="1"/>
    <cellStyle name="60% - Accent5 10" xfId="395"/>
    <cellStyle name="60% - Accent5 11" xfId="437"/>
    <cellStyle name="60% - Accent5 12" xfId="478"/>
    <cellStyle name="60% - Accent5 13" xfId="520"/>
    <cellStyle name="60% - Accent5 14" xfId="562"/>
    <cellStyle name="60% - Accent5 15" xfId="604"/>
    <cellStyle name="60% - Accent5 2" xfId="56"/>
    <cellStyle name="60% - Accent5 3" xfId="101"/>
    <cellStyle name="60% - Accent5 4" xfId="143"/>
    <cellStyle name="60% - Accent5 5" xfId="185"/>
    <cellStyle name="60% - Accent5 6" xfId="227"/>
    <cellStyle name="60% - Accent5 7" xfId="269"/>
    <cellStyle name="60% - Accent5 8" xfId="311"/>
    <cellStyle name="60% - Accent5 9" xfId="353"/>
    <cellStyle name="60% - Accent6" xfId="41" builtinId="52" customBuiltin="1"/>
    <cellStyle name="60% - Accent6 10" xfId="396"/>
    <cellStyle name="60% - Accent6 11" xfId="438"/>
    <cellStyle name="60% - Accent6 12" xfId="479"/>
    <cellStyle name="60% - Accent6 13" xfId="521"/>
    <cellStyle name="60% - Accent6 14" xfId="563"/>
    <cellStyle name="60% - Accent6 15" xfId="605"/>
    <cellStyle name="60% - Accent6 2" xfId="52"/>
    <cellStyle name="60% - Accent6 3" xfId="102"/>
    <cellStyle name="60% - Accent6 4" xfId="144"/>
    <cellStyle name="60% - Accent6 5" xfId="186"/>
    <cellStyle name="60% - Accent6 6" xfId="228"/>
    <cellStyle name="60% - Accent6 7" xfId="270"/>
    <cellStyle name="60% - Accent6 8" xfId="312"/>
    <cellStyle name="60% - Accent6 9" xfId="354"/>
    <cellStyle name="Accent1" xfId="18" builtinId="29" customBuiltin="1"/>
    <cellStyle name="Accent1 10" xfId="397"/>
    <cellStyle name="Accent1 11" xfId="439"/>
    <cellStyle name="Accent1 12" xfId="480"/>
    <cellStyle name="Accent1 13" xfId="522"/>
    <cellStyle name="Accent1 14" xfId="564"/>
    <cellStyle name="Accent1 15" xfId="606"/>
    <cellStyle name="Accent1 2" xfId="71"/>
    <cellStyle name="Accent1 3" xfId="103"/>
    <cellStyle name="Accent1 4" xfId="145"/>
    <cellStyle name="Accent1 5" xfId="187"/>
    <cellStyle name="Accent1 6" xfId="229"/>
    <cellStyle name="Accent1 7" xfId="271"/>
    <cellStyle name="Accent1 8" xfId="313"/>
    <cellStyle name="Accent1 9" xfId="355"/>
    <cellStyle name="Accent2" xfId="22" builtinId="33" customBuiltin="1"/>
    <cellStyle name="Accent2 10" xfId="398"/>
    <cellStyle name="Accent2 11" xfId="440"/>
    <cellStyle name="Accent2 12" xfId="481"/>
    <cellStyle name="Accent2 13" xfId="523"/>
    <cellStyle name="Accent2 14" xfId="565"/>
    <cellStyle name="Accent2 15" xfId="607"/>
    <cellStyle name="Accent2 2" xfId="67"/>
    <cellStyle name="Accent2 3" xfId="104"/>
    <cellStyle name="Accent2 4" xfId="146"/>
    <cellStyle name="Accent2 5" xfId="188"/>
    <cellStyle name="Accent2 6" xfId="230"/>
    <cellStyle name="Accent2 7" xfId="272"/>
    <cellStyle name="Accent2 8" xfId="314"/>
    <cellStyle name="Accent2 9" xfId="356"/>
    <cellStyle name="Accent3" xfId="26" builtinId="37" customBuiltin="1"/>
    <cellStyle name="Accent3 10" xfId="399"/>
    <cellStyle name="Accent3 11" xfId="441"/>
    <cellStyle name="Accent3 12" xfId="482"/>
    <cellStyle name="Accent3 13" xfId="524"/>
    <cellStyle name="Accent3 14" xfId="566"/>
    <cellStyle name="Accent3 15" xfId="608"/>
    <cellStyle name="Accent3 2" xfId="63"/>
    <cellStyle name="Accent3 3" xfId="105"/>
    <cellStyle name="Accent3 4" xfId="147"/>
    <cellStyle name="Accent3 5" xfId="189"/>
    <cellStyle name="Accent3 6" xfId="231"/>
    <cellStyle name="Accent3 7" xfId="273"/>
    <cellStyle name="Accent3 8" xfId="315"/>
    <cellStyle name="Accent3 9" xfId="357"/>
    <cellStyle name="Accent4" xfId="30" builtinId="41" customBuiltin="1"/>
    <cellStyle name="Accent4 10" xfId="400"/>
    <cellStyle name="Accent4 11" xfId="442"/>
    <cellStyle name="Accent4 12" xfId="483"/>
    <cellStyle name="Accent4 13" xfId="525"/>
    <cellStyle name="Accent4 14" xfId="567"/>
    <cellStyle name="Accent4 15" xfId="609"/>
    <cellStyle name="Accent4 2" xfId="59"/>
    <cellStyle name="Accent4 3" xfId="106"/>
    <cellStyle name="Accent4 4" xfId="148"/>
    <cellStyle name="Accent4 5" xfId="190"/>
    <cellStyle name="Accent4 6" xfId="232"/>
    <cellStyle name="Accent4 7" xfId="274"/>
    <cellStyle name="Accent4 8" xfId="316"/>
    <cellStyle name="Accent4 9" xfId="358"/>
    <cellStyle name="Accent5" xfId="34" builtinId="45" customBuiltin="1"/>
    <cellStyle name="Accent5 10" xfId="401"/>
    <cellStyle name="Accent5 11" xfId="443"/>
    <cellStyle name="Accent5 12" xfId="484"/>
    <cellStyle name="Accent5 13" xfId="526"/>
    <cellStyle name="Accent5 14" xfId="568"/>
    <cellStyle name="Accent5 15" xfId="610"/>
    <cellStyle name="Accent5 2" xfId="55"/>
    <cellStyle name="Accent5 3" xfId="107"/>
    <cellStyle name="Accent5 4" xfId="149"/>
    <cellStyle name="Accent5 5" xfId="191"/>
    <cellStyle name="Accent5 6" xfId="233"/>
    <cellStyle name="Accent5 7" xfId="275"/>
    <cellStyle name="Accent5 8" xfId="317"/>
    <cellStyle name="Accent5 9" xfId="359"/>
    <cellStyle name="Accent6" xfId="38" builtinId="49" customBuiltin="1"/>
    <cellStyle name="Accent6 10" xfId="402"/>
    <cellStyle name="Accent6 11" xfId="444"/>
    <cellStyle name="Accent6 12" xfId="485"/>
    <cellStyle name="Accent6 13" xfId="527"/>
    <cellStyle name="Accent6 14" xfId="569"/>
    <cellStyle name="Accent6 15" xfId="611"/>
    <cellStyle name="Accent6 2" xfId="51"/>
    <cellStyle name="Accent6 3" xfId="108"/>
    <cellStyle name="Accent6 4" xfId="150"/>
    <cellStyle name="Accent6 5" xfId="192"/>
    <cellStyle name="Accent6 6" xfId="234"/>
    <cellStyle name="Accent6 7" xfId="276"/>
    <cellStyle name="Accent6 8" xfId="318"/>
    <cellStyle name="Accent6 9" xfId="360"/>
    <cellStyle name="Bad" xfId="7" builtinId="27" customBuiltin="1"/>
    <cellStyle name="Bad 10" xfId="403"/>
    <cellStyle name="Bad 11" xfId="445"/>
    <cellStyle name="Bad 12" xfId="486"/>
    <cellStyle name="Bad 13" xfId="528"/>
    <cellStyle name="Bad 14" xfId="570"/>
    <cellStyle name="Bad 15" xfId="612"/>
    <cellStyle name="Bad 2" xfId="70"/>
    <cellStyle name="Bad 3" xfId="109"/>
    <cellStyle name="Bad 4" xfId="151"/>
    <cellStyle name="Bad 5" xfId="193"/>
    <cellStyle name="Bad 6" xfId="235"/>
    <cellStyle name="Bad 7" xfId="277"/>
    <cellStyle name="Bad 8" xfId="319"/>
    <cellStyle name="Bad 9" xfId="361"/>
    <cellStyle name="Calculation" xfId="11" builtinId="22" customBuiltin="1"/>
    <cellStyle name="Calculation 10" xfId="404"/>
    <cellStyle name="Calculation 11" xfId="446"/>
    <cellStyle name="Calculation 12" xfId="487"/>
    <cellStyle name="Calculation 13" xfId="529"/>
    <cellStyle name="Calculation 14" xfId="571"/>
    <cellStyle name="Calculation 15" xfId="613"/>
    <cellStyle name="Calculation 2" xfId="66"/>
    <cellStyle name="Calculation 3" xfId="110"/>
    <cellStyle name="Calculation 4" xfId="152"/>
    <cellStyle name="Calculation 5" xfId="194"/>
    <cellStyle name="Calculation 6" xfId="236"/>
    <cellStyle name="Calculation 7" xfId="278"/>
    <cellStyle name="Calculation 8" xfId="320"/>
    <cellStyle name="Calculation 9" xfId="362"/>
    <cellStyle name="Check Cell" xfId="13" builtinId="23" customBuiltin="1"/>
    <cellStyle name="Check Cell 10" xfId="405"/>
    <cellStyle name="Check Cell 11" xfId="447"/>
    <cellStyle name="Check Cell 12" xfId="488"/>
    <cellStyle name="Check Cell 13" xfId="530"/>
    <cellStyle name="Check Cell 14" xfId="572"/>
    <cellStyle name="Check Cell 15" xfId="614"/>
    <cellStyle name="Check Cell 2" xfId="62"/>
    <cellStyle name="Check Cell 3" xfId="111"/>
    <cellStyle name="Check Cell 4" xfId="153"/>
    <cellStyle name="Check Cell 5" xfId="195"/>
    <cellStyle name="Check Cell 6" xfId="237"/>
    <cellStyle name="Check Cell 7" xfId="279"/>
    <cellStyle name="Check Cell 8" xfId="321"/>
    <cellStyle name="Check Cell 9" xfId="363"/>
    <cellStyle name="Explanatory Text" xfId="16" builtinId="53" customBuiltin="1"/>
    <cellStyle name="Explanatory Text 10" xfId="406"/>
    <cellStyle name="Explanatory Text 11" xfId="448"/>
    <cellStyle name="Explanatory Text 12" xfId="489"/>
    <cellStyle name="Explanatory Text 13" xfId="531"/>
    <cellStyle name="Explanatory Text 14" xfId="573"/>
    <cellStyle name="Explanatory Text 15" xfId="615"/>
    <cellStyle name="Explanatory Text 2" xfId="58"/>
    <cellStyle name="Explanatory Text 3" xfId="112"/>
    <cellStyle name="Explanatory Text 4" xfId="154"/>
    <cellStyle name="Explanatory Text 5" xfId="196"/>
    <cellStyle name="Explanatory Text 6" xfId="238"/>
    <cellStyle name="Explanatory Text 7" xfId="280"/>
    <cellStyle name="Explanatory Text 8" xfId="322"/>
    <cellStyle name="Explanatory Text 9" xfId="364"/>
    <cellStyle name="Good" xfId="6" builtinId="26" customBuiltin="1"/>
    <cellStyle name="Good 10" xfId="407"/>
    <cellStyle name="Good 11" xfId="449"/>
    <cellStyle name="Good 12" xfId="490"/>
    <cellStyle name="Good 13" xfId="532"/>
    <cellStyle name="Good 14" xfId="574"/>
    <cellStyle name="Good 15" xfId="616"/>
    <cellStyle name="Good 2" xfId="54"/>
    <cellStyle name="Good 3" xfId="113"/>
    <cellStyle name="Good 4" xfId="155"/>
    <cellStyle name="Good 5" xfId="197"/>
    <cellStyle name="Good 6" xfId="239"/>
    <cellStyle name="Good 7" xfId="281"/>
    <cellStyle name="Good 8" xfId="323"/>
    <cellStyle name="Good 9" xfId="365"/>
    <cellStyle name="Heading 1" xfId="2" builtinId="16" customBuiltin="1"/>
    <cellStyle name="Heading 1 10" xfId="408"/>
    <cellStyle name="Heading 1 11" xfId="450"/>
    <cellStyle name="Heading 1 12" xfId="491"/>
    <cellStyle name="Heading 1 13" xfId="533"/>
    <cellStyle name="Heading 1 14" xfId="575"/>
    <cellStyle name="Heading 1 15" xfId="617"/>
    <cellStyle name="Heading 1 2" xfId="50"/>
    <cellStyle name="Heading 1 3" xfId="114"/>
    <cellStyle name="Heading 1 4" xfId="156"/>
    <cellStyle name="Heading 1 5" xfId="198"/>
    <cellStyle name="Heading 1 6" xfId="240"/>
    <cellStyle name="Heading 1 7" xfId="282"/>
    <cellStyle name="Heading 1 8" xfId="324"/>
    <cellStyle name="Heading 1 9" xfId="366"/>
    <cellStyle name="Heading 2" xfId="3" builtinId="17" customBuiltin="1"/>
    <cellStyle name="Heading 2 10" xfId="409"/>
    <cellStyle name="Heading 2 11" xfId="451"/>
    <cellStyle name="Heading 2 12" xfId="492"/>
    <cellStyle name="Heading 2 13" xfId="534"/>
    <cellStyle name="Heading 2 14" xfId="576"/>
    <cellStyle name="Heading 2 15" xfId="618"/>
    <cellStyle name="Heading 2 2" xfId="73"/>
    <cellStyle name="Heading 2 3" xfId="115"/>
    <cellStyle name="Heading 2 4" xfId="157"/>
    <cellStyle name="Heading 2 5" xfId="199"/>
    <cellStyle name="Heading 2 6" xfId="241"/>
    <cellStyle name="Heading 2 7" xfId="283"/>
    <cellStyle name="Heading 2 8" xfId="325"/>
    <cellStyle name="Heading 2 9" xfId="367"/>
    <cellStyle name="Heading 3" xfId="4" builtinId="18" customBuiltin="1"/>
    <cellStyle name="Heading 3 10" xfId="410"/>
    <cellStyle name="Heading 3 11" xfId="452"/>
    <cellStyle name="Heading 3 12" xfId="493"/>
    <cellStyle name="Heading 3 13" xfId="535"/>
    <cellStyle name="Heading 3 14" xfId="577"/>
    <cellStyle name="Heading 3 15" xfId="619"/>
    <cellStyle name="Heading 3 2" xfId="74"/>
    <cellStyle name="Heading 3 3" xfId="116"/>
    <cellStyle name="Heading 3 4" xfId="158"/>
    <cellStyle name="Heading 3 5" xfId="200"/>
    <cellStyle name="Heading 3 6" xfId="242"/>
    <cellStyle name="Heading 3 7" xfId="284"/>
    <cellStyle name="Heading 3 8" xfId="326"/>
    <cellStyle name="Heading 3 9" xfId="368"/>
    <cellStyle name="Heading 4" xfId="5" builtinId="19" customBuiltin="1"/>
    <cellStyle name="Heading 4 10" xfId="411"/>
    <cellStyle name="Heading 4 11" xfId="453"/>
    <cellStyle name="Heading 4 12" xfId="494"/>
    <cellStyle name="Heading 4 13" xfId="536"/>
    <cellStyle name="Heading 4 14" xfId="578"/>
    <cellStyle name="Heading 4 15" xfId="620"/>
    <cellStyle name="Heading 4 2" xfId="75"/>
    <cellStyle name="Heading 4 3" xfId="117"/>
    <cellStyle name="Heading 4 4" xfId="159"/>
    <cellStyle name="Heading 4 5" xfId="201"/>
    <cellStyle name="Heading 4 6" xfId="243"/>
    <cellStyle name="Heading 4 7" xfId="285"/>
    <cellStyle name="Heading 4 8" xfId="327"/>
    <cellStyle name="Heading 4 9" xfId="369"/>
    <cellStyle name="Input" xfId="9" builtinId="20" customBuiltin="1"/>
    <cellStyle name="Input 10" xfId="412"/>
    <cellStyle name="Input 11" xfId="454"/>
    <cellStyle name="Input 12" xfId="495"/>
    <cellStyle name="Input 13" xfId="537"/>
    <cellStyle name="Input 14" xfId="579"/>
    <cellStyle name="Input 15" xfId="621"/>
    <cellStyle name="Input 2" xfId="76"/>
    <cellStyle name="Input 3" xfId="118"/>
    <cellStyle name="Input 4" xfId="160"/>
    <cellStyle name="Input 5" xfId="202"/>
    <cellStyle name="Input 6" xfId="244"/>
    <cellStyle name="Input 7" xfId="286"/>
    <cellStyle name="Input 8" xfId="328"/>
    <cellStyle name="Input 9" xfId="370"/>
    <cellStyle name="Linked Cell" xfId="12" builtinId="24" customBuiltin="1"/>
    <cellStyle name="Linked Cell 10" xfId="413"/>
    <cellStyle name="Linked Cell 11" xfId="455"/>
    <cellStyle name="Linked Cell 12" xfId="496"/>
    <cellStyle name="Linked Cell 13" xfId="538"/>
    <cellStyle name="Linked Cell 14" xfId="580"/>
    <cellStyle name="Linked Cell 15" xfId="622"/>
    <cellStyle name="Linked Cell 2" xfId="77"/>
    <cellStyle name="Linked Cell 3" xfId="119"/>
    <cellStyle name="Linked Cell 4" xfId="161"/>
    <cellStyle name="Linked Cell 5" xfId="203"/>
    <cellStyle name="Linked Cell 6" xfId="245"/>
    <cellStyle name="Linked Cell 7" xfId="287"/>
    <cellStyle name="Linked Cell 8" xfId="329"/>
    <cellStyle name="Linked Cell 9" xfId="371"/>
    <cellStyle name="Neutral" xfId="8" builtinId="28" customBuiltin="1"/>
    <cellStyle name="Neutral 10" xfId="414"/>
    <cellStyle name="Neutral 11" xfId="456"/>
    <cellStyle name="Neutral 12" xfId="497"/>
    <cellStyle name="Neutral 13" xfId="539"/>
    <cellStyle name="Neutral 14" xfId="581"/>
    <cellStyle name="Neutral 15" xfId="623"/>
    <cellStyle name="Neutral 2" xfId="78"/>
    <cellStyle name="Neutral 3" xfId="120"/>
    <cellStyle name="Neutral 4" xfId="162"/>
    <cellStyle name="Neutral 5" xfId="204"/>
    <cellStyle name="Neutral 6" xfId="246"/>
    <cellStyle name="Neutral 7" xfId="288"/>
    <cellStyle name="Neutral 8" xfId="330"/>
    <cellStyle name="Neutral 9" xfId="372"/>
    <cellStyle name="Normal" xfId="0" builtinId="0"/>
    <cellStyle name="Normal 10" xfId="378"/>
    <cellStyle name="Normal 11" xfId="420"/>
    <cellStyle name="Normal 13" xfId="503"/>
    <cellStyle name="Normal 14" xfId="545"/>
    <cellStyle name="Normal 15" xfId="587"/>
    <cellStyle name="Normal 2" xfId="43"/>
    <cellStyle name="Normal 3" xfId="84"/>
    <cellStyle name="Normal 4" xfId="126"/>
    <cellStyle name="Normal 5" xfId="168"/>
    <cellStyle name="Normal 6" xfId="210"/>
    <cellStyle name="Normal 7" xfId="252"/>
    <cellStyle name="Normal 8" xfId="294"/>
    <cellStyle name="Normal 9" xfId="336"/>
    <cellStyle name="Note" xfId="15" builtinId="10" customBuiltin="1"/>
    <cellStyle name="Note 10" xfId="415"/>
    <cellStyle name="Note 11" xfId="457"/>
    <cellStyle name="Note 12" xfId="498"/>
    <cellStyle name="Note 13" xfId="540"/>
    <cellStyle name="Note 14" xfId="582"/>
    <cellStyle name="Note 15" xfId="624"/>
    <cellStyle name="Note 2" xfId="79"/>
    <cellStyle name="Note 3" xfId="121"/>
    <cellStyle name="Note 4" xfId="163"/>
    <cellStyle name="Note 5" xfId="205"/>
    <cellStyle name="Note 6" xfId="247"/>
    <cellStyle name="Note 7" xfId="289"/>
    <cellStyle name="Note 8" xfId="331"/>
    <cellStyle name="Note 9" xfId="373"/>
    <cellStyle name="Output" xfId="10" builtinId="21" customBuiltin="1"/>
    <cellStyle name="Output 10" xfId="416"/>
    <cellStyle name="Output 11" xfId="458"/>
    <cellStyle name="Output 12" xfId="499"/>
    <cellStyle name="Output 13" xfId="541"/>
    <cellStyle name="Output 14" xfId="583"/>
    <cellStyle name="Output 15" xfId="625"/>
    <cellStyle name="Output 2" xfId="80"/>
    <cellStyle name="Output 3" xfId="122"/>
    <cellStyle name="Output 4" xfId="164"/>
    <cellStyle name="Output 5" xfId="206"/>
    <cellStyle name="Output 6" xfId="248"/>
    <cellStyle name="Output 7" xfId="290"/>
    <cellStyle name="Output 8" xfId="332"/>
    <cellStyle name="Output 9" xfId="374"/>
    <cellStyle name="Title" xfId="1" builtinId="15" customBuiltin="1"/>
    <cellStyle name="Title 10" xfId="417"/>
    <cellStyle name="Title 11" xfId="459"/>
    <cellStyle name="Title 12" xfId="500"/>
    <cellStyle name="Title 13" xfId="542"/>
    <cellStyle name="Title 14" xfId="584"/>
    <cellStyle name="Title 15" xfId="626"/>
    <cellStyle name="Title 2" xfId="81"/>
    <cellStyle name="Title 3" xfId="123"/>
    <cellStyle name="Title 4" xfId="165"/>
    <cellStyle name="Title 5" xfId="207"/>
    <cellStyle name="Title 6" xfId="249"/>
    <cellStyle name="Title 7" xfId="291"/>
    <cellStyle name="Title 8" xfId="333"/>
    <cellStyle name="Title 9" xfId="375"/>
    <cellStyle name="Total" xfId="17" builtinId="25" customBuiltin="1"/>
    <cellStyle name="Total 10" xfId="418"/>
    <cellStyle name="Total 11" xfId="460"/>
    <cellStyle name="Total 12" xfId="501"/>
    <cellStyle name="Total 13" xfId="543"/>
    <cellStyle name="Total 14" xfId="585"/>
    <cellStyle name="Total 15" xfId="627"/>
    <cellStyle name="Total 2" xfId="82"/>
    <cellStyle name="Total 3" xfId="124"/>
    <cellStyle name="Total 4" xfId="166"/>
    <cellStyle name="Total 5" xfId="208"/>
    <cellStyle name="Total 6" xfId="250"/>
    <cellStyle name="Total 7" xfId="292"/>
    <cellStyle name="Total 8" xfId="334"/>
    <cellStyle name="Total 9" xfId="376"/>
    <cellStyle name="Warning Text" xfId="14" builtinId="11" customBuiltin="1"/>
    <cellStyle name="Warning Text 10" xfId="419"/>
    <cellStyle name="Warning Text 11" xfId="461"/>
    <cellStyle name="Warning Text 12" xfId="502"/>
    <cellStyle name="Warning Text 13" xfId="544"/>
    <cellStyle name="Warning Text 14" xfId="586"/>
    <cellStyle name="Warning Text 15" xfId="628"/>
    <cellStyle name="Warning Text 2" xfId="83"/>
    <cellStyle name="Warning Text 3" xfId="125"/>
    <cellStyle name="Warning Text 4" xfId="167"/>
    <cellStyle name="Warning Text 5" xfId="209"/>
    <cellStyle name="Warning Text 6" xfId="251"/>
    <cellStyle name="Warning Text 7" xfId="293"/>
    <cellStyle name="Warning Text 8" xfId="335"/>
    <cellStyle name="Warning Text 9" xfId="37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350"/>
  <sheetViews>
    <sheetView tabSelected="1" topLeftCell="A996" workbookViewId="0">
      <selection activeCell="E666" sqref="E666:E861"/>
    </sheetView>
  </sheetViews>
  <sheetFormatPr defaultRowHeight="15"/>
  <cols>
    <col min="1" max="1" width="13" style="6" customWidth="1"/>
    <col min="2" max="2" width="9.140625" style="6"/>
    <col min="3" max="3" width="9.5703125" style="6" bestFit="1" customWidth="1"/>
    <col min="4" max="5" width="9.140625" style="6"/>
    <col min="6" max="6" width="18" style="6" customWidth="1"/>
    <col min="7" max="7" width="9.140625" style="6"/>
    <col min="8" max="8" width="11.85546875" style="6" customWidth="1"/>
    <col min="9" max="11" width="9.140625" style="6"/>
    <col min="12" max="12" width="17.5703125" style="6" customWidth="1"/>
    <col min="13" max="16384" width="9.140625" style="6"/>
  </cols>
  <sheetData>
    <row r="1" spans="1:12">
      <c r="A1" s="6" t="s">
        <v>0</v>
      </c>
      <c r="B1" s="6" t="s">
        <v>29</v>
      </c>
      <c r="C1" s="6" t="s">
        <v>30</v>
      </c>
      <c r="D1" s="35" t="s">
        <v>31</v>
      </c>
      <c r="E1" s="35" t="s">
        <v>32</v>
      </c>
      <c r="F1" s="6" t="s">
        <v>1</v>
      </c>
      <c r="G1" s="35" t="s">
        <v>33</v>
      </c>
      <c r="H1" s="35" t="s">
        <v>34</v>
      </c>
      <c r="I1" s="35" t="s">
        <v>31</v>
      </c>
      <c r="J1" s="35" t="s">
        <v>35</v>
      </c>
      <c r="K1" s="6" t="s">
        <v>2</v>
      </c>
      <c r="L1" s="6" t="s">
        <v>3</v>
      </c>
    </row>
    <row r="2" spans="1:12">
      <c r="A2" s="6" t="s">
        <v>4</v>
      </c>
      <c r="B2" s="9">
        <v>10720</v>
      </c>
      <c r="C2" s="9">
        <v>48840</v>
      </c>
      <c r="D2" s="9">
        <v>0</v>
      </c>
      <c r="E2" s="9">
        <v>0</v>
      </c>
      <c r="F2" s="3">
        <v>59560</v>
      </c>
      <c r="G2" s="36">
        <v>7</v>
      </c>
      <c r="H2" s="1">
        <v>28</v>
      </c>
      <c r="I2" s="1">
        <v>0</v>
      </c>
      <c r="J2" s="36">
        <v>0</v>
      </c>
      <c r="K2" s="33">
        <v>35</v>
      </c>
      <c r="L2" s="34">
        <v>40544</v>
      </c>
    </row>
    <row r="3" spans="1:12">
      <c r="A3" s="6" t="s">
        <v>5</v>
      </c>
      <c r="B3" s="9">
        <v>17600</v>
      </c>
      <c r="C3" s="9">
        <v>21800</v>
      </c>
      <c r="D3" s="9">
        <v>0</v>
      </c>
      <c r="E3" s="9">
        <v>0</v>
      </c>
      <c r="F3" s="3">
        <v>39400</v>
      </c>
      <c r="G3" s="36">
        <v>11</v>
      </c>
      <c r="H3" s="1">
        <v>12</v>
      </c>
      <c r="I3" s="1">
        <v>0</v>
      </c>
      <c r="J3" s="36">
        <v>0</v>
      </c>
      <c r="K3" s="33">
        <v>23</v>
      </c>
      <c r="L3" s="34">
        <v>40544</v>
      </c>
    </row>
    <row r="4" spans="1:12">
      <c r="A4" s="6" t="s">
        <v>6</v>
      </c>
      <c r="B4" s="9">
        <v>9700</v>
      </c>
      <c r="C4" s="9">
        <v>6200</v>
      </c>
      <c r="D4" s="9">
        <v>0</v>
      </c>
      <c r="E4" s="9">
        <v>0</v>
      </c>
      <c r="F4" s="3">
        <v>15900</v>
      </c>
      <c r="G4" s="1">
        <v>10</v>
      </c>
      <c r="H4" s="1">
        <v>6</v>
      </c>
      <c r="I4" s="36">
        <v>0</v>
      </c>
      <c r="J4" s="36">
        <v>0</v>
      </c>
      <c r="K4" s="33">
        <v>16</v>
      </c>
      <c r="L4" s="34">
        <v>40544</v>
      </c>
    </row>
    <row r="5" spans="1:12">
      <c r="A5" s="6" t="s">
        <v>7</v>
      </c>
      <c r="B5" s="9">
        <v>13200</v>
      </c>
      <c r="C5" s="9">
        <v>38800</v>
      </c>
      <c r="D5" s="9">
        <v>0</v>
      </c>
      <c r="E5" s="9">
        <v>0</v>
      </c>
      <c r="F5" s="3">
        <v>52000</v>
      </c>
      <c r="G5" s="2">
        <v>26</v>
      </c>
      <c r="H5" s="2">
        <v>9</v>
      </c>
      <c r="I5" s="36">
        <v>0</v>
      </c>
      <c r="J5" s="36">
        <v>0</v>
      </c>
      <c r="K5" s="33">
        <v>35</v>
      </c>
      <c r="L5" s="34">
        <v>40544</v>
      </c>
    </row>
    <row r="6" spans="1:12">
      <c r="A6" s="6" t="s">
        <v>8</v>
      </c>
      <c r="B6" s="9">
        <v>31100</v>
      </c>
      <c r="C6" s="9">
        <v>47500</v>
      </c>
      <c r="D6" s="9">
        <v>1800</v>
      </c>
      <c r="E6" s="9">
        <v>0</v>
      </c>
      <c r="F6" s="3">
        <v>80400</v>
      </c>
      <c r="G6" s="2">
        <v>21</v>
      </c>
      <c r="H6" s="2">
        <v>33</v>
      </c>
      <c r="I6" s="36">
        <v>3</v>
      </c>
      <c r="J6" s="36">
        <v>0</v>
      </c>
      <c r="K6" s="33">
        <v>57</v>
      </c>
      <c r="L6" s="34">
        <v>40544</v>
      </c>
    </row>
    <row r="7" spans="1:12">
      <c r="A7" s="6" t="s">
        <v>9</v>
      </c>
      <c r="B7" s="9">
        <v>22100</v>
      </c>
      <c r="C7" s="9">
        <v>37900</v>
      </c>
      <c r="D7" s="9">
        <v>600</v>
      </c>
      <c r="E7" s="9">
        <v>0</v>
      </c>
      <c r="F7" s="3">
        <v>60600</v>
      </c>
      <c r="G7" s="2">
        <v>16</v>
      </c>
      <c r="H7" s="2">
        <v>26</v>
      </c>
      <c r="I7" s="37">
        <v>2</v>
      </c>
      <c r="J7" s="36">
        <v>0</v>
      </c>
      <c r="K7" s="33">
        <v>44</v>
      </c>
      <c r="L7" s="34">
        <v>40544</v>
      </c>
    </row>
    <row r="8" spans="1:12">
      <c r="A8" s="6" t="s">
        <v>10</v>
      </c>
      <c r="B8" s="8">
        <v>24500</v>
      </c>
      <c r="C8" s="8">
        <v>0</v>
      </c>
      <c r="D8" s="9">
        <v>0</v>
      </c>
      <c r="E8" s="9">
        <v>0</v>
      </c>
      <c r="F8" s="3">
        <v>24500</v>
      </c>
      <c r="G8" s="2">
        <v>13</v>
      </c>
      <c r="H8" s="36">
        <v>0</v>
      </c>
      <c r="I8" s="36">
        <v>0</v>
      </c>
      <c r="J8" s="36">
        <v>0</v>
      </c>
      <c r="K8" s="33">
        <v>13</v>
      </c>
      <c r="L8" s="34">
        <v>40544</v>
      </c>
    </row>
    <row r="9" spans="1:12">
      <c r="A9" s="6" t="s">
        <v>11</v>
      </c>
      <c r="B9" s="9">
        <v>20750</v>
      </c>
      <c r="C9" s="9">
        <v>0</v>
      </c>
      <c r="D9" s="9">
        <v>0</v>
      </c>
      <c r="E9" s="9">
        <v>0</v>
      </c>
      <c r="F9" s="3">
        <v>20750</v>
      </c>
      <c r="G9" s="2">
        <v>14</v>
      </c>
      <c r="H9" s="1">
        <v>0</v>
      </c>
      <c r="I9" s="36">
        <v>0</v>
      </c>
      <c r="J9" s="36">
        <v>0</v>
      </c>
      <c r="K9" s="33">
        <v>14</v>
      </c>
      <c r="L9" s="34">
        <v>40544</v>
      </c>
    </row>
    <row r="10" spans="1:12">
      <c r="A10" s="6" t="s">
        <v>12</v>
      </c>
      <c r="B10" s="8">
        <v>30850</v>
      </c>
      <c r="C10" s="8">
        <v>0</v>
      </c>
      <c r="D10" s="8">
        <v>0</v>
      </c>
      <c r="E10" s="8">
        <v>0</v>
      </c>
      <c r="F10" s="5">
        <v>30850</v>
      </c>
      <c r="G10" s="2">
        <v>20</v>
      </c>
      <c r="H10" s="1">
        <v>0</v>
      </c>
      <c r="I10" s="36">
        <v>0</v>
      </c>
      <c r="J10" s="36">
        <v>0</v>
      </c>
      <c r="K10" s="33">
        <v>20</v>
      </c>
      <c r="L10" s="34">
        <v>40544</v>
      </c>
    </row>
    <row r="11" spans="1:12">
      <c r="A11" s="6" t="s">
        <v>13</v>
      </c>
      <c r="B11" s="9">
        <v>13580</v>
      </c>
      <c r="C11" s="9">
        <v>17480</v>
      </c>
      <c r="D11" s="9">
        <v>0</v>
      </c>
      <c r="E11" s="9">
        <v>0</v>
      </c>
      <c r="F11" s="3">
        <v>31060</v>
      </c>
      <c r="G11" s="2">
        <v>11</v>
      </c>
      <c r="H11" s="2">
        <v>13</v>
      </c>
      <c r="I11" s="36">
        <v>0</v>
      </c>
      <c r="J11" s="36">
        <v>0</v>
      </c>
      <c r="K11" s="33">
        <v>24</v>
      </c>
      <c r="L11" s="34">
        <v>40544</v>
      </c>
    </row>
    <row r="12" spans="1:12">
      <c r="A12" s="6" t="s">
        <v>14</v>
      </c>
      <c r="B12" s="9">
        <v>14900</v>
      </c>
      <c r="C12" s="9">
        <v>0</v>
      </c>
      <c r="D12" s="9">
        <v>0</v>
      </c>
      <c r="E12" s="9">
        <v>0</v>
      </c>
      <c r="F12" s="3">
        <v>14900</v>
      </c>
      <c r="G12" s="2">
        <v>15</v>
      </c>
      <c r="H12" s="1">
        <v>0</v>
      </c>
      <c r="I12" s="36">
        <v>0</v>
      </c>
      <c r="J12" s="36">
        <v>0</v>
      </c>
      <c r="K12" s="33">
        <v>15</v>
      </c>
      <c r="L12" s="34">
        <v>40544</v>
      </c>
    </row>
    <row r="13" spans="1:12">
      <c r="A13" s="6" t="s">
        <v>15</v>
      </c>
      <c r="B13" s="9">
        <v>7200</v>
      </c>
      <c r="C13" s="9">
        <v>0</v>
      </c>
      <c r="D13" s="9">
        <v>0</v>
      </c>
      <c r="E13" s="9">
        <v>0</v>
      </c>
      <c r="F13" s="3">
        <v>7200</v>
      </c>
      <c r="G13" s="1">
        <v>2</v>
      </c>
      <c r="H13" s="1">
        <v>0</v>
      </c>
      <c r="I13" s="36">
        <v>0</v>
      </c>
      <c r="J13" s="36">
        <v>0</v>
      </c>
      <c r="K13" s="33">
        <v>2</v>
      </c>
      <c r="L13" s="34">
        <v>40544</v>
      </c>
    </row>
    <row r="14" spans="1:12">
      <c r="A14" s="6" t="s">
        <v>4</v>
      </c>
      <c r="B14" s="9">
        <v>6400</v>
      </c>
      <c r="C14" s="9">
        <v>19000</v>
      </c>
      <c r="D14" s="9">
        <v>500</v>
      </c>
      <c r="E14" s="9">
        <v>0</v>
      </c>
      <c r="F14" s="3">
        <v>25900</v>
      </c>
      <c r="G14" s="36">
        <v>4</v>
      </c>
      <c r="H14" s="1">
        <v>12</v>
      </c>
      <c r="I14" s="1">
        <v>1</v>
      </c>
      <c r="J14" s="36">
        <v>0</v>
      </c>
      <c r="K14" s="33">
        <v>17</v>
      </c>
      <c r="L14" s="34">
        <v>40575</v>
      </c>
    </row>
    <row r="15" spans="1:12">
      <c r="A15" s="6" t="s">
        <v>5</v>
      </c>
      <c r="B15" s="9">
        <v>12700</v>
      </c>
      <c r="C15" s="9">
        <v>10800</v>
      </c>
      <c r="D15" s="9">
        <v>500</v>
      </c>
      <c r="E15" s="9">
        <v>1200</v>
      </c>
      <c r="F15" s="3">
        <v>25200</v>
      </c>
      <c r="G15" s="36">
        <v>9</v>
      </c>
      <c r="H15" s="1">
        <v>7</v>
      </c>
      <c r="I15" s="1">
        <v>1</v>
      </c>
      <c r="J15" s="36">
        <v>1</v>
      </c>
      <c r="K15" s="33">
        <v>18</v>
      </c>
      <c r="L15" s="34">
        <v>40575</v>
      </c>
    </row>
    <row r="16" spans="1:12">
      <c r="A16" s="6" t="s">
        <v>6</v>
      </c>
      <c r="B16" s="9">
        <v>9900</v>
      </c>
      <c r="C16" s="9">
        <v>3600</v>
      </c>
      <c r="D16" s="9">
        <v>0</v>
      </c>
      <c r="E16" s="9">
        <v>700</v>
      </c>
      <c r="F16" s="3">
        <v>14200</v>
      </c>
      <c r="G16" s="1">
        <v>10</v>
      </c>
      <c r="H16" s="1">
        <v>3</v>
      </c>
      <c r="I16" s="36">
        <v>0</v>
      </c>
      <c r="J16" s="36">
        <v>1</v>
      </c>
      <c r="K16" s="33">
        <v>14</v>
      </c>
      <c r="L16" s="34">
        <v>40575</v>
      </c>
    </row>
    <row r="17" spans="1:12">
      <c r="A17" s="6" t="s">
        <v>7</v>
      </c>
      <c r="B17" s="9">
        <v>10200</v>
      </c>
      <c r="C17" s="9">
        <v>32100</v>
      </c>
      <c r="D17" s="9">
        <v>300</v>
      </c>
      <c r="E17" s="9">
        <v>100</v>
      </c>
      <c r="F17" s="3">
        <v>42700</v>
      </c>
      <c r="G17" s="2">
        <v>7</v>
      </c>
      <c r="H17" s="2">
        <v>20</v>
      </c>
      <c r="I17" s="36">
        <v>1</v>
      </c>
      <c r="J17" s="36">
        <v>1</v>
      </c>
      <c r="K17" s="33">
        <v>29</v>
      </c>
      <c r="L17" s="34">
        <v>40575</v>
      </c>
    </row>
    <row r="18" spans="1:12">
      <c r="A18" s="6" t="s">
        <v>8</v>
      </c>
      <c r="B18" s="9">
        <v>17450</v>
      </c>
      <c r="C18" s="9">
        <v>51150</v>
      </c>
      <c r="D18" s="9">
        <v>600</v>
      </c>
      <c r="E18" s="9">
        <v>0</v>
      </c>
      <c r="F18" s="3">
        <v>69200</v>
      </c>
      <c r="G18" s="2">
        <v>12</v>
      </c>
      <c r="H18" s="2">
        <v>31</v>
      </c>
      <c r="I18" s="36">
        <v>2</v>
      </c>
      <c r="J18" s="36">
        <v>0</v>
      </c>
      <c r="K18" s="33">
        <v>45</v>
      </c>
      <c r="L18" s="34">
        <v>40575</v>
      </c>
    </row>
    <row r="19" spans="1:12">
      <c r="A19" s="6" t="s">
        <v>9</v>
      </c>
      <c r="B19" s="9">
        <v>8550</v>
      </c>
      <c r="C19" s="9">
        <v>33800</v>
      </c>
      <c r="D19" s="9">
        <v>800</v>
      </c>
      <c r="E19" s="9">
        <v>0</v>
      </c>
      <c r="F19" s="3">
        <v>43150</v>
      </c>
      <c r="G19" s="2">
        <v>6</v>
      </c>
      <c r="H19" s="2">
        <v>24</v>
      </c>
      <c r="I19" s="37">
        <v>2</v>
      </c>
      <c r="J19" s="36">
        <v>0</v>
      </c>
      <c r="K19" s="33">
        <v>32</v>
      </c>
      <c r="L19" s="34">
        <v>40575</v>
      </c>
    </row>
    <row r="20" spans="1:12">
      <c r="A20" s="6" t="s">
        <v>10</v>
      </c>
      <c r="B20" s="8">
        <v>15000</v>
      </c>
      <c r="C20" s="8">
        <v>0</v>
      </c>
      <c r="D20" s="9">
        <v>0</v>
      </c>
      <c r="E20" s="9">
        <v>0</v>
      </c>
      <c r="F20" s="3">
        <v>15000</v>
      </c>
      <c r="G20" s="2">
        <v>10</v>
      </c>
      <c r="H20" s="36">
        <v>0</v>
      </c>
      <c r="I20" s="36">
        <v>0</v>
      </c>
      <c r="J20" s="36">
        <v>0</v>
      </c>
      <c r="K20" s="33">
        <v>10</v>
      </c>
      <c r="L20" s="34">
        <v>40575</v>
      </c>
    </row>
    <row r="21" spans="1:12">
      <c r="A21" s="6" t="s">
        <v>11</v>
      </c>
      <c r="B21" s="9">
        <v>16050</v>
      </c>
      <c r="C21" s="9">
        <v>0</v>
      </c>
      <c r="D21" s="9">
        <v>0</v>
      </c>
      <c r="E21" s="9">
        <v>0</v>
      </c>
      <c r="F21" s="3">
        <v>16050</v>
      </c>
      <c r="G21" s="2">
        <v>11</v>
      </c>
      <c r="H21" s="1">
        <v>0</v>
      </c>
      <c r="I21" s="36">
        <v>0</v>
      </c>
      <c r="J21" s="36">
        <v>0</v>
      </c>
      <c r="K21" s="33">
        <v>11</v>
      </c>
      <c r="L21" s="34">
        <v>40575</v>
      </c>
    </row>
    <row r="22" spans="1:12">
      <c r="A22" s="6" t="s">
        <v>12</v>
      </c>
      <c r="B22" s="8">
        <v>25000</v>
      </c>
      <c r="C22" s="8">
        <v>0</v>
      </c>
      <c r="D22" s="8">
        <v>0</v>
      </c>
      <c r="E22" s="8">
        <v>0</v>
      </c>
      <c r="F22" s="5">
        <v>25000</v>
      </c>
      <c r="G22" s="2">
        <v>15</v>
      </c>
      <c r="H22" s="1">
        <v>0</v>
      </c>
      <c r="I22" s="36">
        <v>0</v>
      </c>
      <c r="J22" s="36">
        <v>0</v>
      </c>
      <c r="K22" s="33">
        <v>15</v>
      </c>
      <c r="L22" s="34">
        <v>40575</v>
      </c>
    </row>
    <row r="23" spans="1:12">
      <c r="A23" s="6" t="s">
        <v>13</v>
      </c>
      <c r="B23" s="9">
        <v>2400</v>
      </c>
      <c r="C23" s="9">
        <v>13200</v>
      </c>
      <c r="D23" s="9">
        <v>0</v>
      </c>
      <c r="E23" s="9">
        <v>0</v>
      </c>
      <c r="F23" s="3">
        <v>15600</v>
      </c>
      <c r="G23" s="2">
        <v>2</v>
      </c>
      <c r="H23" s="2">
        <v>7</v>
      </c>
      <c r="I23" s="36">
        <v>0</v>
      </c>
      <c r="J23" s="36">
        <v>0</v>
      </c>
      <c r="K23" s="33">
        <v>9</v>
      </c>
      <c r="L23" s="34">
        <v>40575</v>
      </c>
    </row>
    <row r="24" spans="1:12">
      <c r="A24" s="6" t="s">
        <v>14</v>
      </c>
      <c r="B24" s="9">
        <v>7000</v>
      </c>
      <c r="C24" s="9">
        <v>0</v>
      </c>
      <c r="D24" s="9">
        <v>0</v>
      </c>
      <c r="E24" s="9">
        <v>700</v>
      </c>
      <c r="F24" s="3">
        <v>7700</v>
      </c>
      <c r="G24" s="2">
        <v>7</v>
      </c>
      <c r="H24" s="1">
        <v>0</v>
      </c>
      <c r="I24" s="36">
        <v>0</v>
      </c>
      <c r="J24" s="36">
        <v>1</v>
      </c>
      <c r="K24" s="33">
        <v>8</v>
      </c>
      <c r="L24" s="34">
        <v>40575</v>
      </c>
    </row>
    <row r="25" spans="1:12">
      <c r="A25" s="6" t="s">
        <v>15</v>
      </c>
      <c r="B25" s="9">
        <v>0</v>
      </c>
      <c r="C25" s="9">
        <v>0</v>
      </c>
      <c r="D25" s="9">
        <v>0</v>
      </c>
      <c r="E25" s="9">
        <v>0</v>
      </c>
      <c r="F25" s="3">
        <v>0</v>
      </c>
      <c r="G25" s="1">
        <v>0</v>
      </c>
      <c r="H25" s="1">
        <v>0</v>
      </c>
      <c r="I25" s="36">
        <v>0</v>
      </c>
      <c r="J25" s="36">
        <v>0</v>
      </c>
      <c r="K25" s="33">
        <v>0</v>
      </c>
      <c r="L25" s="34">
        <v>40575</v>
      </c>
    </row>
    <row r="26" spans="1:12">
      <c r="A26" s="6" t="s">
        <v>4</v>
      </c>
      <c r="B26" s="9">
        <v>18240</v>
      </c>
      <c r="C26" s="9">
        <v>14800</v>
      </c>
      <c r="D26" s="9">
        <v>0</v>
      </c>
      <c r="E26" s="9">
        <v>0</v>
      </c>
      <c r="F26" s="3">
        <v>33040</v>
      </c>
      <c r="G26" s="36">
        <v>12</v>
      </c>
      <c r="H26" s="1">
        <v>7</v>
      </c>
      <c r="I26" s="1">
        <v>0</v>
      </c>
      <c r="J26" s="36">
        <v>0</v>
      </c>
      <c r="K26" s="33">
        <v>19</v>
      </c>
      <c r="L26" s="34">
        <v>40603</v>
      </c>
    </row>
    <row r="27" spans="1:12">
      <c r="A27" s="6" t="s">
        <v>5</v>
      </c>
      <c r="B27" s="9">
        <v>9700</v>
      </c>
      <c r="C27" s="9">
        <v>11200</v>
      </c>
      <c r="D27" s="9">
        <v>0</v>
      </c>
      <c r="E27" s="9">
        <v>0</v>
      </c>
      <c r="F27" s="3">
        <v>20900</v>
      </c>
      <c r="G27" s="36">
        <v>7</v>
      </c>
      <c r="H27" s="1">
        <v>7</v>
      </c>
      <c r="I27" s="1">
        <v>0</v>
      </c>
      <c r="J27" s="36">
        <v>0</v>
      </c>
      <c r="K27" s="33">
        <v>14</v>
      </c>
      <c r="L27" s="34">
        <v>40603</v>
      </c>
    </row>
    <row r="28" spans="1:12">
      <c r="A28" s="6" t="s">
        <v>6</v>
      </c>
      <c r="B28" s="9">
        <v>6600</v>
      </c>
      <c r="C28" s="9">
        <v>4200</v>
      </c>
      <c r="D28" s="9">
        <v>0</v>
      </c>
      <c r="E28" s="9">
        <v>0</v>
      </c>
      <c r="F28" s="3">
        <v>10800</v>
      </c>
      <c r="G28" s="1">
        <v>7</v>
      </c>
      <c r="H28" s="1">
        <v>4</v>
      </c>
      <c r="I28" s="36">
        <v>0</v>
      </c>
      <c r="J28" s="36">
        <v>0</v>
      </c>
      <c r="K28" s="33">
        <v>11</v>
      </c>
      <c r="L28" s="34">
        <v>40603</v>
      </c>
    </row>
    <row r="29" spans="1:12">
      <c r="A29" s="6" t="s">
        <v>7</v>
      </c>
      <c r="B29" s="9">
        <v>22230</v>
      </c>
      <c r="C29" s="9">
        <v>28290</v>
      </c>
      <c r="D29" s="9">
        <v>300</v>
      </c>
      <c r="E29" s="9">
        <v>0</v>
      </c>
      <c r="F29" s="3">
        <v>50820</v>
      </c>
      <c r="G29" s="2">
        <v>19</v>
      </c>
      <c r="H29" s="2">
        <v>18</v>
      </c>
      <c r="I29" s="36">
        <v>1</v>
      </c>
      <c r="J29" s="36">
        <v>0</v>
      </c>
      <c r="K29" s="33">
        <v>38</v>
      </c>
      <c r="L29" s="34">
        <v>40603</v>
      </c>
    </row>
    <row r="30" spans="1:12">
      <c r="A30" s="6" t="s">
        <v>8</v>
      </c>
      <c r="B30" s="9">
        <v>26120</v>
      </c>
      <c r="C30" s="9">
        <v>30340</v>
      </c>
      <c r="D30" s="9">
        <v>600</v>
      </c>
      <c r="E30" s="9">
        <v>0</v>
      </c>
      <c r="F30" s="3">
        <v>57060</v>
      </c>
      <c r="G30" s="2">
        <v>21</v>
      </c>
      <c r="H30" s="2">
        <v>22</v>
      </c>
      <c r="I30" s="36">
        <v>2</v>
      </c>
      <c r="J30" s="36">
        <v>0</v>
      </c>
      <c r="K30" s="33">
        <v>45</v>
      </c>
      <c r="L30" s="34">
        <v>40603</v>
      </c>
    </row>
    <row r="31" spans="1:12">
      <c r="A31" s="6" t="s">
        <v>9</v>
      </c>
      <c r="B31" s="9">
        <v>21200</v>
      </c>
      <c r="C31" s="9">
        <v>26840</v>
      </c>
      <c r="D31" s="9">
        <v>900</v>
      </c>
      <c r="E31" s="9">
        <v>0</v>
      </c>
      <c r="F31" s="3">
        <v>48940</v>
      </c>
      <c r="G31" s="2">
        <v>14</v>
      </c>
      <c r="H31" s="2">
        <v>18</v>
      </c>
      <c r="I31" s="37">
        <v>3</v>
      </c>
      <c r="J31" s="36">
        <v>0</v>
      </c>
      <c r="K31" s="33">
        <v>35</v>
      </c>
      <c r="L31" s="34">
        <v>40603</v>
      </c>
    </row>
    <row r="32" spans="1:12">
      <c r="A32" s="6" t="s">
        <v>10</v>
      </c>
      <c r="B32" s="8">
        <v>7500</v>
      </c>
      <c r="C32" s="8">
        <v>0</v>
      </c>
      <c r="D32" s="9">
        <v>0</v>
      </c>
      <c r="E32" s="9">
        <v>0</v>
      </c>
      <c r="F32" s="3">
        <v>7500</v>
      </c>
      <c r="G32" s="2">
        <v>5</v>
      </c>
      <c r="H32" s="36">
        <v>0</v>
      </c>
      <c r="I32" s="36">
        <v>0</v>
      </c>
      <c r="J32" s="36">
        <v>0</v>
      </c>
      <c r="K32" s="33">
        <v>5</v>
      </c>
      <c r="L32" s="34">
        <v>40603</v>
      </c>
    </row>
    <row r="33" spans="1:12">
      <c r="A33" s="6" t="s">
        <v>11</v>
      </c>
      <c r="B33" s="9">
        <v>12000</v>
      </c>
      <c r="C33" s="9">
        <v>0</v>
      </c>
      <c r="D33" s="9">
        <v>0</v>
      </c>
      <c r="E33" s="9">
        <v>0</v>
      </c>
      <c r="F33" s="3">
        <v>12000</v>
      </c>
      <c r="G33" s="2">
        <v>8</v>
      </c>
      <c r="H33" s="36">
        <v>0</v>
      </c>
      <c r="I33" s="36">
        <v>0</v>
      </c>
      <c r="J33" s="36">
        <v>0</v>
      </c>
      <c r="K33" s="33">
        <v>8</v>
      </c>
      <c r="L33" s="34">
        <v>40603</v>
      </c>
    </row>
    <row r="34" spans="1:12">
      <c r="A34" s="6" t="s">
        <v>12</v>
      </c>
      <c r="B34" s="8">
        <v>13500</v>
      </c>
      <c r="C34" s="8">
        <v>0</v>
      </c>
      <c r="D34" s="8">
        <v>0</v>
      </c>
      <c r="E34" s="8">
        <v>0</v>
      </c>
      <c r="F34" s="5">
        <v>13500</v>
      </c>
      <c r="G34" s="2">
        <v>9</v>
      </c>
      <c r="H34" s="36">
        <v>0</v>
      </c>
      <c r="I34" s="36">
        <v>0</v>
      </c>
      <c r="J34" s="36">
        <v>0</v>
      </c>
      <c r="K34" s="33">
        <v>9</v>
      </c>
      <c r="L34" s="34">
        <v>40603</v>
      </c>
    </row>
    <row r="35" spans="1:12">
      <c r="A35" s="6" t="s">
        <v>13</v>
      </c>
      <c r="B35" s="8">
        <v>4440</v>
      </c>
      <c r="C35" s="8">
        <v>5800</v>
      </c>
      <c r="D35" s="8">
        <v>0</v>
      </c>
      <c r="E35" s="8">
        <v>0</v>
      </c>
      <c r="F35" s="5">
        <v>10240</v>
      </c>
      <c r="G35" s="2">
        <v>4</v>
      </c>
      <c r="H35" s="36">
        <v>5</v>
      </c>
      <c r="I35" s="36">
        <v>0</v>
      </c>
      <c r="J35" s="36">
        <v>0</v>
      </c>
      <c r="K35" s="33">
        <v>9</v>
      </c>
      <c r="L35" s="34">
        <v>40603</v>
      </c>
    </row>
    <row r="36" spans="1:12">
      <c r="A36" s="6" t="s">
        <v>14</v>
      </c>
      <c r="B36" s="9">
        <v>4000</v>
      </c>
      <c r="C36" s="9">
        <v>0</v>
      </c>
      <c r="D36" s="9">
        <v>0</v>
      </c>
      <c r="E36" s="9">
        <v>0</v>
      </c>
      <c r="F36" s="3">
        <v>4000</v>
      </c>
      <c r="G36" s="2">
        <v>5</v>
      </c>
      <c r="H36" s="36">
        <v>0</v>
      </c>
      <c r="I36" s="36">
        <v>0</v>
      </c>
      <c r="J36" s="36">
        <v>0</v>
      </c>
      <c r="K36" s="33">
        <v>5</v>
      </c>
      <c r="L36" s="34">
        <v>40603</v>
      </c>
    </row>
    <row r="37" spans="1:12">
      <c r="A37" s="6" t="s">
        <v>15</v>
      </c>
      <c r="B37" s="9">
        <v>0</v>
      </c>
      <c r="C37" s="9">
        <v>0</v>
      </c>
      <c r="D37" s="9">
        <v>0</v>
      </c>
      <c r="E37" s="9">
        <v>0</v>
      </c>
      <c r="F37" s="3">
        <v>0</v>
      </c>
      <c r="G37" s="1">
        <v>0</v>
      </c>
      <c r="H37" s="36">
        <v>0</v>
      </c>
      <c r="I37" s="36">
        <v>0</v>
      </c>
      <c r="J37" s="36">
        <v>0</v>
      </c>
      <c r="K37" s="33">
        <v>0</v>
      </c>
      <c r="L37" s="34">
        <v>40603</v>
      </c>
    </row>
    <row r="38" spans="1:12">
      <c r="A38" s="6" t="s">
        <v>4</v>
      </c>
      <c r="B38" s="6">
        <v>19720</v>
      </c>
      <c r="C38" s="6">
        <v>18600</v>
      </c>
      <c r="D38" s="6">
        <v>0</v>
      </c>
      <c r="E38" s="6">
        <v>0</v>
      </c>
      <c r="F38" s="6">
        <v>38320</v>
      </c>
      <c r="G38" s="36">
        <v>12</v>
      </c>
      <c r="H38" s="1">
        <v>10</v>
      </c>
      <c r="I38" s="1">
        <v>0</v>
      </c>
      <c r="J38" s="36">
        <v>0</v>
      </c>
      <c r="K38" s="33">
        <f t="shared" ref="K38:K49" si="0">SUM(G38:J38)</f>
        <v>22</v>
      </c>
      <c r="L38" s="7">
        <v>40634</v>
      </c>
    </row>
    <row r="39" spans="1:12">
      <c r="A39" s="6" t="s">
        <v>5</v>
      </c>
      <c r="B39" s="6">
        <v>15920</v>
      </c>
      <c r="C39" s="6">
        <v>3200</v>
      </c>
      <c r="D39" s="6">
        <v>0</v>
      </c>
      <c r="E39" s="6">
        <v>0</v>
      </c>
      <c r="F39" s="6">
        <v>19120</v>
      </c>
      <c r="G39" s="36">
        <v>12</v>
      </c>
      <c r="H39" s="1">
        <v>2</v>
      </c>
      <c r="I39" s="1">
        <v>0</v>
      </c>
      <c r="J39" s="36">
        <v>0</v>
      </c>
      <c r="K39" s="33">
        <f t="shared" si="0"/>
        <v>14</v>
      </c>
      <c r="L39" s="7">
        <v>40634</v>
      </c>
    </row>
    <row r="40" spans="1:12">
      <c r="A40" s="6" t="s">
        <v>6</v>
      </c>
      <c r="B40" s="6">
        <v>5000</v>
      </c>
      <c r="C40" s="6">
        <v>0</v>
      </c>
      <c r="D40" s="6">
        <v>0</v>
      </c>
      <c r="E40" s="6">
        <v>0</v>
      </c>
      <c r="F40" s="6">
        <v>5000</v>
      </c>
      <c r="G40" s="1">
        <v>5</v>
      </c>
      <c r="H40" s="1">
        <v>0</v>
      </c>
      <c r="I40" s="36">
        <v>0</v>
      </c>
      <c r="J40" s="36">
        <v>0</v>
      </c>
      <c r="K40" s="33">
        <f t="shared" si="0"/>
        <v>5</v>
      </c>
      <c r="L40" s="7">
        <v>40634</v>
      </c>
    </row>
    <row r="41" spans="1:12">
      <c r="A41" s="6" t="s">
        <v>7</v>
      </c>
      <c r="B41" s="6">
        <v>12600</v>
      </c>
      <c r="C41" s="6">
        <v>11400</v>
      </c>
      <c r="D41" s="6">
        <v>600</v>
      </c>
      <c r="E41" s="6">
        <v>0</v>
      </c>
      <c r="F41" s="6">
        <v>24600</v>
      </c>
      <c r="G41" s="2">
        <v>9</v>
      </c>
      <c r="H41" s="2">
        <v>8</v>
      </c>
      <c r="I41" s="36">
        <v>2</v>
      </c>
      <c r="J41" s="36">
        <v>0</v>
      </c>
      <c r="K41" s="33">
        <f t="shared" si="0"/>
        <v>19</v>
      </c>
      <c r="L41" s="7">
        <v>40634</v>
      </c>
    </row>
    <row r="42" spans="1:12">
      <c r="A42" s="6" t="s">
        <v>8</v>
      </c>
      <c r="B42" s="6">
        <v>26350</v>
      </c>
      <c r="C42" s="6">
        <v>22530</v>
      </c>
      <c r="D42" s="6">
        <v>1200</v>
      </c>
      <c r="E42" s="6">
        <v>0</v>
      </c>
      <c r="F42" s="6">
        <v>50080</v>
      </c>
      <c r="G42" s="2">
        <v>19</v>
      </c>
      <c r="H42" s="2">
        <v>16</v>
      </c>
      <c r="I42" s="36">
        <v>4</v>
      </c>
      <c r="J42" s="36">
        <v>0</v>
      </c>
      <c r="K42" s="33">
        <f t="shared" si="0"/>
        <v>39</v>
      </c>
      <c r="L42" s="7">
        <v>40634</v>
      </c>
    </row>
    <row r="43" spans="1:12">
      <c r="A43" s="6" t="s">
        <v>9</v>
      </c>
      <c r="B43" s="6">
        <v>13200</v>
      </c>
      <c r="C43" s="6">
        <v>18400</v>
      </c>
      <c r="D43" s="6">
        <v>900</v>
      </c>
      <c r="E43" s="6">
        <v>0</v>
      </c>
      <c r="F43" s="6">
        <v>32500</v>
      </c>
      <c r="G43" s="2">
        <v>8</v>
      </c>
      <c r="H43" s="2">
        <v>13</v>
      </c>
      <c r="I43" s="37">
        <v>3</v>
      </c>
      <c r="J43" s="36">
        <v>0</v>
      </c>
      <c r="K43" s="33">
        <f t="shared" si="0"/>
        <v>24</v>
      </c>
      <c r="L43" s="7">
        <v>40634</v>
      </c>
    </row>
    <row r="44" spans="1:12">
      <c r="A44" s="6" t="s">
        <v>10</v>
      </c>
      <c r="B44" s="6">
        <v>6000</v>
      </c>
      <c r="C44" s="6">
        <v>0</v>
      </c>
      <c r="D44" s="6">
        <v>0</v>
      </c>
      <c r="E44" s="6">
        <v>0</v>
      </c>
      <c r="F44" s="6">
        <v>6000</v>
      </c>
      <c r="G44" s="2">
        <v>4</v>
      </c>
      <c r="H44" s="36">
        <v>0</v>
      </c>
      <c r="I44" s="36">
        <v>0</v>
      </c>
      <c r="J44" s="36">
        <v>0</v>
      </c>
      <c r="K44" s="33">
        <f t="shared" si="0"/>
        <v>4</v>
      </c>
      <c r="L44" s="7">
        <v>40634</v>
      </c>
    </row>
    <row r="45" spans="1:12">
      <c r="A45" s="6" t="s">
        <v>11</v>
      </c>
      <c r="B45" s="6">
        <v>6000</v>
      </c>
      <c r="C45" s="6">
        <v>0</v>
      </c>
      <c r="D45" s="6">
        <v>0</v>
      </c>
      <c r="E45" s="6">
        <v>0</v>
      </c>
      <c r="F45" s="6">
        <v>6000</v>
      </c>
      <c r="G45" s="2">
        <v>4</v>
      </c>
      <c r="H45" s="36">
        <v>0</v>
      </c>
      <c r="I45" s="36">
        <v>0</v>
      </c>
      <c r="J45" s="36">
        <v>0</v>
      </c>
      <c r="K45" s="33">
        <f t="shared" si="0"/>
        <v>4</v>
      </c>
      <c r="L45" s="7">
        <v>40634</v>
      </c>
    </row>
    <row r="46" spans="1:12">
      <c r="A46" s="6" t="s">
        <v>12</v>
      </c>
      <c r="B46" s="6">
        <v>13500</v>
      </c>
      <c r="C46" s="6">
        <v>0</v>
      </c>
      <c r="D46" s="6">
        <v>0</v>
      </c>
      <c r="E46" s="6">
        <v>0</v>
      </c>
      <c r="F46" s="6">
        <v>13500</v>
      </c>
      <c r="G46" s="2">
        <v>9</v>
      </c>
      <c r="H46" s="36">
        <v>0</v>
      </c>
      <c r="I46" s="36">
        <v>0</v>
      </c>
      <c r="J46" s="36">
        <v>0</v>
      </c>
      <c r="K46" s="33">
        <f t="shared" si="0"/>
        <v>9</v>
      </c>
      <c r="L46" s="7">
        <v>40634</v>
      </c>
    </row>
    <row r="47" spans="1:12">
      <c r="A47" s="6" t="s">
        <v>13</v>
      </c>
      <c r="B47" s="6">
        <v>9480</v>
      </c>
      <c r="C47" s="6">
        <v>6000</v>
      </c>
      <c r="D47" s="6">
        <v>0</v>
      </c>
      <c r="E47" s="6">
        <v>0</v>
      </c>
      <c r="F47" s="6">
        <v>15480</v>
      </c>
      <c r="G47" s="2">
        <v>7</v>
      </c>
      <c r="H47" s="36">
        <v>5</v>
      </c>
      <c r="I47" s="36">
        <v>0</v>
      </c>
      <c r="J47" s="36">
        <v>0</v>
      </c>
      <c r="K47" s="33">
        <f t="shared" si="0"/>
        <v>12</v>
      </c>
      <c r="L47" s="7">
        <v>40634</v>
      </c>
    </row>
    <row r="48" spans="1:12">
      <c r="A48" s="6" t="s">
        <v>14</v>
      </c>
      <c r="B48" s="6">
        <v>2000</v>
      </c>
      <c r="C48" s="6">
        <v>0</v>
      </c>
      <c r="D48" s="6">
        <v>0</v>
      </c>
      <c r="E48" s="6">
        <v>0</v>
      </c>
      <c r="F48" s="6">
        <v>2000</v>
      </c>
      <c r="G48" s="2">
        <v>2</v>
      </c>
      <c r="H48" s="36">
        <v>0</v>
      </c>
      <c r="I48" s="36">
        <v>0</v>
      </c>
      <c r="J48" s="36">
        <v>0</v>
      </c>
      <c r="K48" s="33">
        <f t="shared" si="0"/>
        <v>2</v>
      </c>
      <c r="L48" s="7">
        <v>40634</v>
      </c>
    </row>
    <row r="49" spans="1:12">
      <c r="A49" s="6" t="s">
        <v>15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">
        <v>0</v>
      </c>
      <c r="H49" s="36">
        <v>0</v>
      </c>
      <c r="I49" s="36">
        <v>0</v>
      </c>
      <c r="J49" s="36">
        <v>0</v>
      </c>
      <c r="K49" s="33">
        <f t="shared" si="0"/>
        <v>0</v>
      </c>
      <c r="L49" s="7">
        <v>40634</v>
      </c>
    </row>
    <row r="50" spans="1:12">
      <c r="A50" s="6" t="s">
        <v>4</v>
      </c>
      <c r="B50" s="9">
        <v>14440</v>
      </c>
      <c r="C50" s="9">
        <v>17000</v>
      </c>
      <c r="D50" s="9">
        <v>0</v>
      </c>
      <c r="E50" s="9">
        <v>2100</v>
      </c>
      <c r="F50" s="3">
        <f t="shared" ref="F50:F56" si="1">SUM(B50:E50)</f>
        <v>33540</v>
      </c>
      <c r="G50" s="36">
        <v>7</v>
      </c>
      <c r="H50" s="1">
        <v>9</v>
      </c>
      <c r="I50" s="1">
        <v>0</v>
      </c>
      <c r="J50" s="36">
        <v>1</v>
      </c>
      <c r="K50" s="33">
        <v>17</v>
      </c>
      <c r="L50" s="7">
        <v>40664</v>
      </c>
    </row>
    <row r="51" spans="1:12">
      <c r="A51" s="6" t="s">
        <v>5</v>
      </c>
      <c r="B51" s="9">
        <v>3200</v>
      </c>
      <c r="C51" s="9">
        <v>1600</v>
      </c>
      <c r="D51" s="9">
        <v>0</v>
      </c>
      <c r="E51" s="9">
        <v>0</v>
      </c>
      <c r="F51" s="3">
        <f t="shared" si="1"/>
        <v>4800</v>
      </c>
      <c r="G51" s="36">
        <v>2</v>
      </c>
      <c r="H51" s="1">
        <v>1</v>
      </c>
      <c r="I51" s="1">
        <v>0</v>
      </c>
      <c r="J51" s="36">
        <v>0</v>
      </c>
      <c r="K51" s="33">
        <f t="shared" ref="K51:K56" si="2">SUM(G51:J51)</f>
        <v>3</v>
      </c>
      <c r="L51" s="7">
        <v>40664</v>
      </c>
    </row>
    <row r="52" spans="1:12">
      <c r="A52" s="6" t="s">
        <v>6</v>
      </c>
      <c r="B52" s="9">
        <v>1000</v>
      </c>
      <c r="C52" s="9">
        <v>2000</v>
      </c>
      <c r="D52" s="9">
        <v>0</v>
      </c>
      <c r="E52" s="9">
        <v>0</v>
      </c>
      <c r="F52" s="3">
        <f t="shared" si="1"/>
        <v>3000</v>
      </c>
      <c r="G52" s="1">
        <v>1</v>
      </c>
      <c r="H52" s="1">
        <v>2</v>
      </c>
      <c r="I52" s="36">
        <v>0</v>
      </c>
      <c r="J52" s="36">
        <v>0</v>
      </c>
      <c r="K52" s="33">
        <f t="shared" si="2"/>
        <v>3</v>
      </c>
      <c r="L52" s="7">
        <v>40664</v>
      </c>
    </row>
    <row r="53" spans="1:12">
      <c r="A53" s="6" t="s">
        <v>7</v>
      </c>
      <c r="B53" s="9">
        <v>7950</v>
      </c>
      <c r="C53" s="9">
        <v>17450</v>
      </c>
      <c r="D53" s="9">
        <v>0</v>
      </c>
      <c r="E53" s="9">
        <v>1200</v>
      </c>
      <c r="F53" s="3">
        <f t="shared" si="1"/>
        <v>26600</v>
      </c>
      <c r="G53" s="2">
        <v>5</v>
      </c>
      <c r="H53" s="2">
        <v>9</v>
      </c>
      <c r="I53" s="36">
        <v>0</v>
      </c>
      <c r="J53" s="36">
        <v>1</v>
      </c>
      <c r="K53" s="33">
        <f t="shared" si="2"/>
        <v>15</v>
      </c>
      <c r="L53" s="7">
        <v>40664</v>
      </c>
    </row>
    <row r="54" spans="1:12">
      <c r="A54" s="6" t="s">
        <v>8</v>
      </c>
      <c r="B54" s="9">
        <v>19520</v>
      </c>
      <c r="C54" s="9">
        <v>23900</v>
      </c>
      <c r="D54" s="9">
        <v>0</v>
      </c>
      <c r="E54" s="9">
        <v>2200</v>
      </c>
      <c r="F54" s="3">
        <f t="shared" si="1"/>
        <v>45620</v>
      </c>
      <c r="G54" s="2">
        <v>9</v>
      </c>
      <c r="H54" s="2">
        <v>14</v>
      </c>
      <c r="I54" s="36">
        <v>0</v>
      </c>
      <c r="J54" s="36">
        <v>2</v>
      </c>
      <c r="K54" s="33">
        <f t="shared" si="2"/>
        <v>25</v>
      </c>
      <c r="L54" s="7">
        <v>40664</v>
      </c>
    </row>
    <row r="55" spans="1:12">
      <c r="A55" s="6" t="s">
        <v>9</v>
      </c>
      <c r="B55" s="9">
        <v>10800</v>
      </c>
      <c r="C55" s="9">
        <v>22350</v>
      </c>
      <c r="D55" s="9">
        <v>0</v>
      </c>
      <c r="E55" s="9">
        <v>5900</v>
      </c>
      <c r="F55" s="3">
        <f t="shared" si="1"/>
        <v>39050</v>
      </c>
      <c r="G55" s="2">
        <v>8</v>
      </c>
      <c r="H55" s="2">
        <v>13</v>
      </c>
      <c r="I55" s="37">
        <v>0</v>
      </c>
      <c r="J55" s="36">
        <v>4</v>
      </c>
      <c r="K55" s="33">
        <f t="shared" si="2"/>
        <v>25</v>
      </c>
      <c r="L55" s="7">
        <v>40664</v>
      </c>
    </row>
    <row r="56" spans="1:12">
      <c r="A56" s="6" t="s">
        <v>13</v>
      </c>
      <c r="B56" s="8">
        <v>2400</v>
      </c>
      <c r="C56" s="8">
        <v>10000</v>
      </c>
      <c r="D56" s="8">
        <v>0</v>
      </c>
      <c r="E56" s="8">
        <v>1000</v>
      </c>
      <c r="F56" s="5">
        <f t="shared" si="1"/>
        <v>13400</v>
      </c>
      <c r="G56" s="2">
        <v>2</v>
      </c>
      <c r="H56" s="36">
        <v>5</v>
      </c>
      <c r="I56" s="36">
        <v>0</v>
      </c>
      <c r="J56" s="36">
        <v>1</v>
      </c>
      <c r="K56" s="33">
        <f t="shared" si="2"/>
        <v>8</v>
      </c>
      <c r="L56" s="7">
        <v>40664</v>
      </c>
    </row>
    <row r="57" spans="1:12">
      <c r="A57" s="6" t="s">
        <v>10</v>
      </c>
      <c r="B57" s="8">
        <v>5550</v>
      </c>
      <c r="C57" s="8">
        <v>0</v>
      </c>
      <c r="D57" s="9">
        <v>0</v>
      </c>
      <c r="E57" s="9">
        <v>1000</v>
      </c>
      <c r="F57" s="3">
        <f>SUM(B57:E57)</f>
        <v>6550</v>
      </c>
      <c r="G57" s="2">
        <v>4</v>
      </c>
      <c r="H57" s="36">
        <v>0</v>
      </c>
      <c r="I57" s="36">
        <v>0</v>
      </c>
      <c r="J57" s="36">
        <v>1</v>
      </c>
      <c r="K57" s="33">
        <f>SUM(G57:J57)</f>
        <v>5</v>
      </c>
      <c r="L57" s="7">
        <v>40664</v>
      </c>
    </row>
    <row r="58" spans="1:12">
      <c r="A58" s="6" t="s">
        <v>11</v>
      </c>
      <c r="B58" s="9">
        <v>7050</v>
      </c>
      <c r="C58" s="9">
        <v>0</v>
      </c>
      <c r="D58" s="9">
        <v>0</v>
      </c>
      <c r="E58" s="9">
        <v>4400</v>
      </c>
      <c r="F58" s="3">
        <f>SUM(B58:E58)</f>
        <v>11450</v>
      </c>
      <c r="G58" s="2">
        <v>5</v>
      </c>
      <c r="H58" s="36">
        <v>0</v>
      </c>
      <c r="I58" s="36">
        <v>0</v>
      </c>
      <c r="J58" s="36">
        <v>4</v>
      </c>
      <c r="K58" s="33">
        <f>SUM(G58:J58)</f>
        <v>9</v>
      </c>
      <c r="L58" s="7">
        <v>40664</v>
      </c>
    </row>
    <row r="59" spans="1:12">
      <c r="A59" s="6" t="s">
        <v>12</v>
      </c>
      <c r="B59" s="8">
        <v>18200</v>
      </c>
      <c r="C59" s="8">
        <v>0</v>
      </c>
      <c r="D59" s="8">
        <v>0</v>
      </c>
      <c r="E59" s="8">
        <v>4400</v>
      </c>
      <c r="F59" s="5">
        <f>SUM(B59:E59)</f>
        <v>22600</v>
      </c>
      <c r="G59" s="2">
        <v>9</v>
      </c>
      <c r="H59" s="36">
        <v>0</v>
      </c>
      <c r="I59" s="36">
        <v>0</v>
      </c>
      <c r="J59" s="36">
        <v>4</v>
      </c>
      <c r="K59" s="33">
        <f>SUM(G59:J59)</f>
        <v>13</v>
      </c>
      <c r="L59" s="7">
        <v>40664</v>
      </c>
    </row>
    <row r="60" spans="1:12">
      <c r="A60" s="6" t="s">
        <v>14</v>
      </c>
      <c r="B60" s="9">
        <v>3500</v>
      </c>
      <c r="C60" s="9">
        <v>0</v>
      </c>
      <c r="D60" s="9">
        <v>0</v>
      </c>
      <c r="E60" s="9">
        <v>1400</v>
      </c>
      <c r="F60" s="3">
        <f>SUM(B60:E60)</f>
        <v>4900</v>
      </c>
      <c r="G60" s="2">
        <v>2</v>
      </c>
      <c r="H60" s="36">
        <v>0</v>
      </c>
      <c r="I60" s="36">
        <v>0</v>
      </c>
      <c r="J60" s="36">
        <v>2</v>
      </c>
      <c r="K60" s="33">
        <f>SUM(G60:J60)</f>
        <v>4</v>
      </c>
      <c r="L60" s="7">
        <v>40664</v>
      </c>
    </row>
    <row r="61" spans="1:12">
      <c r="A61" s="6" t="s">
        <v>15</v>
      </c>
      <c r="B61" s="9">
        <v>0</v>
      </c>
      <c r="C61" s="9">
        <v>0</v>
      </c>
      <c r="D61" s="9">
        <v>0</v>
      </c>
      <c r="E61" s="9">
        <v>0</v>
      </c>
      <c r="F61" s="3">
        <v>0</v>
      </c>
      <c r="G61" s="1">
        <v>0</v>
      </c>
      <c r="H61" s="36">
        <v>0</v>
      </c>
      <c r="I61" s="36">
        <v>0</v>
      </c>
      <c r="J61" s="36">
        <v>0</v>
      </c>
      <c r="K61" s="33">
        <v>0</v>
      </c>
      <c r="L61" s="7">
        <v>40664</v>
      </c>
    </row>
    <row r="62" spans="1:12">
      <c r="A62" s="6" t="s">
        <v>4</v>
      </c>
      <c r="B62" s="9">
        <v>4480</v>
      </c>
      <c r="C62" s="9">
        <v>17600</v>
      </c>
      <c r="D62" s="9">
        <v>0</v>
      </c>
      <c r="E62" s="9">
        <v>0</v>
      </c>
      <c r="F62" s="3">
        <f>SUM(B62:E62)</f>
        <v>22080</v>
      </c>
      <c r="G62" s="36">
        <v>4</v>
      </c>
      <c r="H62" s="1">
        <v>11</v>
      </c>
      <c r="I62" s="1">
        <v>0</v>
      </c>
      <c r="J62" s="36">
        <v>0</v>
      </c>
      <c r="K62" s="33">
        <f t="shared" ref="K62:K92" si="3">SUM(G62:J62)</f>
        <v>15</v>
      </c>
      <c r="L62" s="38">
        <v>40695</v>
      </c>
    </row>
    <row r="63" spans="1:12">
      <c r="A63" s="6" t="s">
        <v>5</v>
      </c>
      <c r="B63" s="9">
        <v>6560</v>
      </c>
      <c r="C63" s="9">
        <v>9800</v>
      </c>
      <c r="D63" s="9">
        <v>0</v>
      </c>
      <c r="E63" s="9">
        <v>0</v>
      </c>
      <c r="F63" s="3">
        <f t="shared" ref="F63:F72" si="4">SUM(B63:E63)</f>
        <v>16360</v>
      </c>
      <c r="G63" s="36">
        <v>5</v>
      </c>
      <c r="H63" s="1">
        <v>6</v>
      </c>
      <c r="I63" s="1">
        <v>0</v>
      </c>
      <c r="J63" s="36">
        <v>0</v>
      </c>
      <c r="K63" s="33">
        <f t="shared" si="3"/>
        <v>11</v>
      </c>
      <c r="L63" s="38">
        <v>40695</v>
      </c>
    </row>
    <row r="64" spans="1:12">
      <c r="A64" s="6" t="s">
        <v>6</v>
      </c>
      <c r="B64" s="9">
        <v>5900</v>
      </c>
      <c r="C64" s="9">
        <v>3000</v>
      </c>
      <c r="D64" s="9">
        <v>0</v>
      </c>
      <c r="E64" s="9">
        <v>0</v>
      </c>
      <c r="F64" s="3">
        <f t="shared" si="4"/>
        <v>8900</v>
      </c>
      <c r="G64" s="1">
        <v>7</v>
      </c>
      <c r="H64" s="1">
        <v>3</v>
      </c>
      <c r="I64" s="36">
        <v>0</v>
      </c>
      <c r="J64" s="36">
        <v>0</v>
      </c>
      <c r="K64" s="33">
        <f t="shared" si="3"/>
        <v>10</v>
      </c>
      <c r="L64" s="38">
        <v>40695</v>
      </c>
    </row>
    <row r="65" spans="1:12">
      <c r="A65" s="6" t="s">
        <v>7</v>
      </c>
      <c r="B65" s="9">
        <v>3000</v>
      </c>
      <c r="C65" s="9">
        <v>13150</v>
      </c>
      <c r="D65" s="9">
        <v>0</v>
      </c>
      <c r="E65" s="9">
        <v>0</v>
      </c>
      <c r="F65" s="3">
        <f t="shared" si="4"/>
        <v>16150</v>
      </c>
      <c r="G65" s="2">
        <v>2</v>
      </c>
      <c r="H65" s="2">
        <v>6</v>
      </c>
      <c r="I65" s="36">
        <v>0</v>
      </c>
      <c r="J65" s="36">
        <v>0</v>
      </c>
      <c r="K65" s="33">
        <f t="shared" si="3"/>
        <v>8</v>
      </c>
      <c r="L65" s="38">
        <v>40695</v>
      </c>
    </row>
    <row r="66" spans="1:12">
      <c r="A66" s="6" t="s">
        <v>8</v>
      </c>
      <c r="B66" s="9">
        <v>9130</v>
      </c>
      <c r="C66" s="9">
        <v>27350</v>
      </c>
      <c r="D66" s="9">
        <v>0</v>
      </c>
      <c r="E66" s="9">
        <v>0</v>
      </c>
      <c r="F66" s="3">
        <f t="shared" si="4"/>
        <v>36480</v>
      </c>
      <c r="G66" s="2">
        <v>8</v>
      </c>
      <c r="H66" s="2">
        <v>15</v>
      </c>
      <c r="I66" s="36">
        <v>0</v>
      </c>
      <c r="J66" s="36">
        <v>0</v>
      </c>
      <c r="K66" s="33">
        <f t="shared" si="3"/>
        <v>23</v>
      </c>
      <c r="L66" s="38">
        <v>40695</v>
      </c>
    </row>
    <row r="67" spans="1:12">
      <c r="A67" s="6" t="s">
        <v>9</v>
      </c>
      <c r="B67" s="9">
        <v>4540</v>
      </c>
      <c r="C67" s="9">
        <v>17100</v>
      </c>
      <c r="D67" s="9">
        <v>0</v>
      </c>
      <c r="E67" s="9">
        <v>0</v>
      </c>
      <c r="F67" s="3">
        <f t="shared" si="4"/>
        <v>21640</v>
      </c>
      <c r="G67" s="2">
        <v>4</v>
      </c>
      <c r="H67" s="2">
        <v>10</v>
      </c>
      <c r="I67" s="37">
        <v>0</v>
      </c>
      <c r="J67" s="36">
        <v>0</v>
      </c>
      <c r="K67" s="33">
        <f t="shared" si="3"/>
        <v>14</v>
      </c>
      <c r="L67" s="38">
        <v>40695</v>
      </c>
    </row>
    <row r="68" spans="1:12">
      <c r="A68" s="6" t="s">
        <v>10</v>
      </c>
      <c r="B68" s="8">
        <v>9000</v>
      </c>
      <c r="C68" s="8">
        <v>0</v>
      </c>
      <c r="D68" s="9">
        <v>0</v>
      </c>
      <c r="E68" s="9">
        <v>0</v>
      </c>
      <c r="F68" s="3">
        <f t="shared" si="4"/>
        <v>9000</v>
      </c>
      <c r="G68" s="2">
        <v>6</v>
      </c>
      <c r="H68" s="36">
        <v>0</v>
      </c>
      <c r="I68" s="36">
        <v>0</v>
      </c>
      <c r="J68" s="36">
        <v>0</v>
      </c>
      <c r="K68" s="33">
        <f t="shared" si="3"/>
        <v>6</v>
      </c>
      <c r="L68" s="38">
        <v>40695</v>
      </c>
    </row>
    <row r="69" spans="1:12">
      <c r="A69" s="6" t="s">
        <v>11</v>
      </c>
      <c r="B69" s="9">
        <v>7600</v>
      </c>
      <c r="C69" s="9">
        <v>0</v>
      </c>
      <c r="D69" s="9">
        <v>0</v>
      </c>
      <c r="E69" s="9">
        <v>0</v>
      </c>
      <c r="F69" s="3">
        <f t="shared" si="4"/>
        <v>7600</v>
      </c>
      <c r="G69" s="2">
        <v>5</v>
      </c>
      <c r="H69" s="36">
        <v>0</v>
      </c>
      <c r="I69" s="36">
        <v>0</v>
      </c>
      <c r="J69" s="36">
        <v>0</v>
      </c>
      <c r="K69" s="33">
        <f t="shared" si="3"/>
        <v>5</v>
      </c>
      <c r="L69" s="38">
        <v>40695</v>
      </c>
    </row>
    <row r="70" spans="1:12">
      <c r="A70" s="6" t="s">
        <v>12</v>
      </c>
      <c r="B70" s="8">
        <v>9100</v>
      </c>
      <c r="C70" s="8">
        <v>0</v>
      </c>
      <c r="D70" s="8">
        <v>0</v>
      </c>
      <c r="E70" s="8">
        <v>0</v>
      </c>
      <c r="F70" s="5">
        <f t="shared" si="4"/>
        <v>9100</v>
      </c>
      <c r="G70" s="2">
        <v>6</v>
      </c>
      <c r="H70" s="36">
        <v>0</v>
      </c>
      <c r="I70" s="36">
        <v>0</v>
      </c>
      <c r="J70" s="36">
        <v>0</v>
      </c>
      <c r="K70" s="33">
        <f t="shared" si="3"/>
        <v>6</v>
      </c>
      <c r="L70" s="38">
        <v>40695</v>
      </c>
    </row>
    <row r="71" spans="1:12">
      <c r="A71" s="6" t="s">
        <v>13</v>
      </c>
      <c r="B71" s="8">
        <v>1200</v>
      </c>
      <c r="C71" s="8">
        <v>2400</v>
      </c>
      <c r="D71" s="8">
        <v>0</v>
      </c>
      <c r="E71" s="8">
        <v>0</v>
      </c>
      <c r="F71" s="5">
        <f t="shared" si="4"/>
        <v>3600</v>
      </c>
      <c r="G71" s="2">
        <v>1</v>
      </c>
      <c r="H71" s="36">
        <v>2</v>
      </c>
      <c r="I71" s="36">
        <v>0</v>
      </c>
      <c r="J71" s="36">
        <v>0</v>
      </c>
      <c r="K71" s="33">
        <f t="shared" si="3"/>
        <v>3</v>
      </c>
      <c r="L71" s="38">
        <v>40695</v>
      </c>
    </row>
    <row r="72" spans="1:12">
      <c r="A72" s="6" t="s">
        <v>14</v>
      </c>
      <c r="B72" s="9">
        <v>2000</v>
      </c>
      <c r="C72" s="9">
        <v>0</v>
      </c>
      <c r="D72" s="9">
        <v>0</v>
      </c>
      <c r="E72" s="9">
        <v>0</v>
      </c>
      <c r="F72" s="3">
        <f t="shared" si="4"/>
        <v>2000</v>
      </c>
      <c r="G72" s="2">
        <v>2</v>
      </c>
      <c r="H72" s="36">
        <v>0</v>
      </c>
      <c r="I72" s="36">
        <v>0</v>
      </c>
      <c r="J72" s="36">
        <v>0</v>
      </c>
      <c r="K72" s="33">
        <f t="shared" si="3"/>
        <v>2</v>
      </c>
      <c r="L72" s="38">
        <v>40695</v>
      </c>
    </row>
    <row r="73" spans="1:12">
      <c r="A73" s="6" t="s">
        <v>15</v>
      </c>
      <c r="B73" s="9">
        <v>0</v>
      </c>
      <c r="C73" s="9">
        <v>0</v>
      </c>
      <c r="D73" s="9">
        <v>0</v>
      </c>
      <c r="E73" s="9">
        <v>0</v>
      </c>
      <c r="F73" s="3">
        <v>0</v>
      </c>
      <c r="G73" s="1">
        <v>0</v>
      </c>
      <c r="H73" s="36">
        <v>0</v>
      </c>
      <c r="I73" s="36">
        <v>0</v>
      </c>
      <c r="J73" s="36">
        <v>0</v>
      </c>
      <c r="K73" s="33">
        <f t="shared" si="3"/>
        <v>0</v>
      </c>
      <c r="L73" s="38">
        <v>40695</v>
      </c>
    </row>
    <row r="74" spans="1:12">
      <c r="A74" s="6" t="s">
        <v>4</v>
      </c>
      <c r="B74" s="9">
        <v>5920</v>
      </c>
      <c r="C74" s="9">
        <v>10600</v>
      </c>
      <c r="D74" s="9">
        <v>0</v>
      </c>
      <c r="E74" s="9">
        <v>0</v>
      </c>
      <c r="F74" s="3">
        <f t="shared" ref="F74:F85" si="5">SUM(B74:E74)</f>
        <v>16520</v>
      </c>
      <c r="G74" s="36">
        <v>4</v>
      </c>
      <c r="H74" s="1">
        <v>5</v>
      </c>
      <c r="I74" s="1">
        <v>0</v>
      </c>
      <c r="J74" s="36">
        <v>0</v>
      </c>
      <c r="K74" s="33">
        <f t="shared" si="3"/>
        <v>9</v>
      </c>
      <c r="L74" s="7">
        <v>40725</v>
      </c>
    </row>
    <row r="75" spans="1:12">
      <c r="A75" s="6" t="s">
        <v>5</v>
      </c>
      <c r="B75" s="9">
        <v>0</v>
      </c>
      <c r="C75" s="9">
        <v>8000</v>
      </c>
      <c r="D75" s="9">
        <v>0</v>
      </c>
      <c r="E75" s="9">
        <v>0</v>
      </c>
      <c r="F75" s="3">
        <f t="shared" si="5"/>
        <v>8000</v>
      </c>
      <c r="G75" s="36">
        <v>0</v>
      </c>
      <c r="H75" s="1">
        <v>5</v>
      </c>
      <c r="I75" s="1">
        <v>0</v>
      </c>
      <c r="J75" s="36">
        <v>0</v>
      </c>
      <c r="K75" s="33">
        <f t="shared" si="3"/>
        <v>5</v>
      </c>
      <c r="L75" s="7">
        <v>40725</v>
      </c>
    </row>
    <row r="76" spans="1:12">
      <c r="A76" s="6" t="s">
        <v>6</v>
      </c>
      <c r="B76" s="9">
        <v>1000</v>
      </c>
      <c r="C76" s="9">
        <v>2000</v>
      </c>
      <c r="D76" s="9">
        <v>200</v>
      </c>
      <c r="E76" s="9">
        <v>0</v>
      </c>
      <c r="F76" s="3">
        <f t="shared" si="5"/>
        <v>3200</v>
      </c>
      <c r="G76" s="1">
        <v>1</v>
      </c>
      <c r="H76" s="1">
        <v>2</v>
      </c>
      <c r="I76" s="36">
        <v>1</v>
      </c>
      <c r="J76" s="36">
        <v>0</v>
      </c>
      <c r="K76" s="33">
        <f t="shared" si="3"/>
        <v>4</v>
      </c>
      <c r="L76" s="7">
        <v>40725</v>
      </c>
    </row>
    <row r="77" spans="1:12">
      <c r="A77" s="6" t="s">
        <v>7</v>
      </c>
      <c r="B77" s="9">
        <v>9550</v>
      </c>
      <c r="C77" s="9">
        <v>13750</v>
      </c>
      <c r="D77" s="9">
        <v>800</v>
      </c>
      <c r="E77" s="9">
        <v>0</v>
      </c>
      <c r="F77" s="3">
        <f t="shared" si="5"/>
        <v>24100</v>
      </c>
      <c r="G77" s="2">
        <v>7</v>
      </c>
      <c r="H77" s="2">
        <v>8</v>
      </c>
      <c r="I77" s="36">
        <v>2</v>
      </c>
      <c r="J77" s="36">
        <v>0</v>
      </c>
      <c r="K77" s="33">
        <f t="shared" si="3"/>
        <v>17</v>
      </c>
      <c r="L77" s="7">
        <v>40725</v>
      </c>
    </row>
    <row r="78" spans="1:12">
      <c r="A78" s="6" t="s">
        <v>8</v>
      </c>
      <c r="B78" s="9">
        <v>41850</v>
      </c>
      <c r="C78" s="9">
        <v>16050</v>
      </c>
      <c r="D78" s="9">
        <v>300</v>
      </c>
      <c r="E78" s="9">
        <v>0</v>
      </c>
      <c r="F78" s="3">
        <f t="shared" si="5"/>
        <v>58200</v>
      </c>
      <c r="G78" s="2">
        <v>38</v>
      </c>
      <c r="H78" s="2">
        <v>12</v>
      </c>
      <c r="I78" s="36">
        <v>1</v>
      </c>
      <c r="J78" s="36">
        <v>0</v>
      </c>
      <c r="K78" s="33">
        <f t="shared" si="3"/>
        <v>51</v>
      </c>
      <c r="L78" s="7">
        <v>40725</v>
      </c>
    </row>
    <row r="79" spans="1:12">
      <c r="A79" s="6" t="s">
        <v>9</v>
      </c>
      <c r="B79" s="9">
        <v>37300</v>
      </c>
      <c r="C79" s="9">
        <v>17950</v>
      </c>
      <c r="D79" s="9">
        <v>300</v>
      </c>
      <c r="E79" s="9">
        <v>0</v>
      </c>
      <c r="F79" s="3">
        <f t="shared" si="5"/>
        <v>55550</v>
      </c>
      <c r="G79" s="2">
        <v>33</v>
      </c>
      <c r="H79" s="2">
        <v>12</v>
      </c>
      <c r="I79" s="37">
        <v>1</v>
      </c>
      <c r="J79" s="36">
        <v>0</v>
      </c>
      <c r="K79" s="33">
        <f t="shared" si="3"/>
        <v>46</v>
      </c>
      <c r="L79" s="7">
        <v>40725</v>
      </c>
    </row>
    <row r="80" spans="1:12">
      <c r="A80" s="6" t="s">
        <v>10</v>
      </c>
      <c r="B80" s="8">
        <v>12750</v>
      </c>
      <c r="C80" s="8">
        <v>0</v>
      </c>
      <c r="D80" s="9">
        <v>0</v>
      </c>
      <c r="E80" s="9">
        <v>0</v>
      </c>
      <c r="F80" s="3">
        <f t="shared" si="5"/>
        <v>12750</v>
      </c>
      <c r="G80" s="2">
        <v>10</v>
      </c>
      <c r="H80" s="36">
        <v>0</v>
      </c>
      <c r="I80" s="36">
        <v>0</v>
      </c>
      <c r="J80" s="36">
        <v>0</v>
      </c>
      <c r="K80" s="33">
        <f t="shared" si="3"/>
        <v>10</v>
      </c>
      <c r="L80" s="7">
        <v>40725</v>
      </c>
    </row>
    <row r="81" spans="1:12">
      <c r="A81" s="6" t="s">
        <v>11</v>
      </c>
      <c r="B81" s="9">
        <v>20950</v>
      </c>
      <c r="C81" s="9">
        <v>0</v>
      </c>
      <c r="D81" s="9">
        <v>0</v>
      </c>
      <c r="E81" s="9">
        <v>0</v>
      </c>
      <c r="F81" s="3">
        <f t="shared" si="5"/>
        <v>20950</v>
      </c>
      <c r="G81" s="2">
        <v>15</v>
      </c>
      <c r="H81" s="36">
        <v>0</v>
      </c>
      <c r="I81" s="36">
        <v>0</v>
      </c>
      <c r="J81" s="36">
        <v>0</v>
      </c>
      <c r="K81" s="33">
        <f t="shared" si="3"/>
        <v>15</v>
      </c>
      <c r="L81" s="7">
        <v>40725</v>
      </c>
    </row>
    <row r="82" spans="1:12">
      <c r="A82" s="6" t="s">
        <v>12</v>
      </c>
      <c r="B82" s="8">
        <v>34900</v>
      </c>
      <c r="C82" s="8">
        <v>0</v>
      </c>
      <c r="D82" s="8">
        <v>0</v>
      </c>
      <c r="E82" s="8">
        <v>0</v>
      </c>
      <c r="F82" s="5">
        <f t="shared" si="5"/>
        <v>34900</v>
      </c>
      <c r="G82" s="2">
        <v>27</v>
      </c>
      <c r="H82" s="36">
        <v>0</v>
      </c>
      <c r="I82" s="36">
        <v>0</v>
      </c>
      <c r="J82" s="36">
        <v>0</v>
      </c>
      <c r="K82" s="33">
        <f t="shared" si="3"/>
        <v>27</v>
      </c>
      <c r="L82" s="7">
        <v>40725</v>
      </c>
    </row>
    <row r="83" spans="1:12">
      <c r="A83" s="6" t="s">
        <v>13</v>
      </c>
      <c r="B83" s="8">
        <v>8220</v>
      </c>
      <c r="C83" s="8">
        <v>12440</v>
      </c>
      <c r="D83" s="8">
        <v>0</v>
      </c>
      <c r="E83" s="8">
        <v>0</v>
      </c>
      <c r="F83" s="5">
        <f t="shared" si="5"/>
        <v>20660</v>
      </c>
      <c r="G83" s="2">
        <v>9</v>
      </c>
      <c r="H83" s="36">
        <v>9</v>
      </c>
      <c r="I83" s="36">
        <v>0</v>
      </c>
      <c r="J83" s="36">
        <v>0</v>
      </c>
      <c r="K83" s="33">
        <f t="shared" si="3"/>
        <v>18</v>
      </c>
      <c r="L83" s="7">
        <v>40725</v>
      </c>
    </row>
    <row r="84" spans="1:12">
      <c r="A84" s="6" t="s">
        <v>14</v>
      </c>
      <c r="B84" s="9">
        <v>5000</v>
      </c>
      <c r="C84" s="9">
        <v>0</v>
      </c>
      <c r="D84" s="9">
        <v>0</v>
      </c>
      <c r="E84" s="9">
        <v>0</v>
      </c>
      <c r="F84" s="3">
        <f t="shared" si="5"/>
        <v>5000</v>
      </c>
      <c r="G84" s="2">
        <v>5</v>
      </c>
      <c r="H84" s="36">
        <v>0</v>
      </c>
      <c r="I84" s="36">
        <v>0</v>
      </c>
      <c r="J84" s="36">
        <v>0</v>
      </c>
      <c r="K84" s="33">
        <f t="shared" si="3"/>
        <v>5</v>
      </c>
      <c r="L84" s="7">
        <v>40725</v>
      </c>
    </row>
    <row r="85" spans="1:12">
      <c r="A85" s="6" t="s">
        <v>15</v>
      </c>
      <c r="B85" s="9">
        <v>0</v>
      </c>
      <c r="C85" s="9">
        <v>0</v>
      </c>
      <c r="D85" s="9">
        <v>0</v>
      </c>
      <c r="E85" s="9">
        <v>0</v>
      </c>
      <c r="F85" s="3">
        <f t="shared" si="5"/>
        <v>0</v>
      </c>
      <c r="G85" s="1">
        <v>0</v>
      </c>
      <c r="H85" s="36">
        <v>0</v>
      </c>
      <c r="I85" s="36">
        <v>0</v>
      </c>
      <c r="J85" s="36">
        <v>0</v>
      </c>
      <c r="K85" s="33">
        <f t="shared" si="3"/>
        <v>0</v>
      </c>
      <c r="L85" s="7">
        <v>40725</v>
      </c>
    </row>
    <row r="86" spans="1:12">
      <c r="A86" s="6" t="s">
        <v>4</v>
      </c>
      <c r="B86" s="9">
        <v>7420</v>
      </c>
      <c r="C86" s="9">
        <v>22560</v>
      </c>
      <c r="D86" s="9">
        <v>0</v>
      </c>
      <c r="E86" s="9">
        <v>0</v>
      </c>
      <c r="F86" s="3">
        <f t="shared" ref="F86:F92" si="6">SUM(B86:E86)</f>
        <v>29980</v>
      </c>
      <c r="G86" s="36">
        <v>4</v>
      </c>
      <c r="H86" s="1">
        <v>15</v>
      </c>
      <c r="I86" s="1">
        <v>0</v>
      </c>
      <c r="J86" s="36">
        <v>0</v>
      </c>
      <c r="K86" s="33">
        <f t="shared" si="3"/>
        <v>19</v>
      </c>
      <c r="L86" s="7">
        <v>40756</v>
      </c>
    </row>
    <row r="87" spans="1:12">
      <c r="A87" s="6" t="s">
        <v>5</v>
      </c>
      <c r="B87" s="9">
        <v>8720</v>
      </c>
      <c r="C87" s="9">
        <v>6400</v>
      </c>
      <c r="D87" s="9">
        <v>0</v>
      </c>
      <c r="E87" s="9">
        <v>0</v>
      </c>
      <c r="F87" s="3">
        <f t="shared" si="6"/>
        <v>15120</v>
      </c>
      <c r="G87" s="36">
        <v>5</v>
      </c>
      <c r="H87" s="1">
        <v>4</v>
      </c>
      <c r="I87" s="1">
        <v>0</v>
      </c>
      <c r="J87" s="36">
        <v>0</v>
      </c>
      <c r="K87" s="33">
        <f t="shared" si="3"/>
        <v>9</v>
      </c>
      <c r="L87" s="7">
        <v>40756</v>
      </c>
    </row>
    <row r="88" spans="1:12">
      <c r="A88" s="6" t="s">
        <v>6</v>
      </c>
      <c r="B88" s="9">
        <v>3000</v>
      </c>
      <c r="C88" s="9">
        <v>4000</v>
      </c>
      <c r="D88" s="9">
        <v>0</v>
      </c>
      <c r="E88" s="9">
        <v>0</v>
      </c>
      <c r="F88" s="3">
        <f t="shared" si="6"/>
        <v>7000</v>
      </c>
      <c r="G88" s="1">
        <v>2</v>
      </c>
      <c r="H88" s="1">
        <v>4</v>
      </c>
      <c r="I88" s="36">
        <v>0</v>
      </c>
      <c r="J88" s="36">
        <v>0</v>
      </c>
      <c r="K88" s="33">
        <f t="shared" si="3"/>
        <v>6</v>
      </c>
      <c r="L88" s="7">
        <v>40756</v>
      </c>
    </row>
    <row r="89" spans="1:12">
      <c r="A89" s="6" t="s">
        <v>7</v>
      </c>
      <c r="B89" s="9">
        <v>8770</v>
      </c>
      <c r="C89" s="9">
        <v>7800</v>
      </c>
      <c r="D89" s="9">
        <v>0</v>
      </c>
      <c r="E89" s="9">
        <v>0</v>
      </c>
      <c r="F89" s="3">
        <f t="shared" si="6"/>
        <v>16570</v>
      </c>
      <c r="G89" s="2">
        <v>6</v>
      </c>
      <c r="H89" s="2">
        <v>6</v>
      </c>
      <c r="I89" s="36">
        <v>0</v>
      </c>
      <c r="J89" s="36">
        <v>0</v>
      </c>
      <c r="K89" s="33">
        <f t="shared" si="3"/>
        <v>12</v>
      </c>
      <c r="L89" s="7">
        <v>40756</v>
      </c>
    </row>
    <row r="90" spans="1:12">
      <c r="A90" s="6" t="s">
        <v>8</v>
      </c>
      <c r="B90" s="9">
        <v>39850</v>
      </c>
      <c r="C90" s="9">
        <v>23260</v>
      </c>
      <c r="D90" s="9">
        <v>0</v>
      </c>
      <c r="E90" s="9">
        <v>0</v>
      </c>
      <c r="F90" s="3">
        <f t="shared" si="6"/>
        <v>63110</v>
      </c>
      <c r="G90" s="2">
        <v>33</v>
      </c>
      <c r="H90" s="2">
        <v>16</v>
      </c>
      <c r="I90" s="36">
        <v>0</v>
      </c>
      <c r="J90" s="36">
        <v>0</v>
      </c>
      <c r="K90" s="33">
        <f t="shared" si="3"/>
        <v>49</v>
      </c>
      <c r="L90" s="7">
        <v>40756</v>
      </c>
    </row>
    <row r="91" spans="1:12">
      <c r="A91" s="6" t="s">
        <v>9</v>
      </c>
      <c r="B91" s="9">
        <v>41050</v>
      </c>
      <c r="C91" s="9">
        <v>19150</v>
      </c>
      <c r="D91" s="9">
        <v>0</v>
      </c>
      <c r="E91" s="9">
        <v>0</v>
      </c>
      <c r="F91" s="3">
        <f t="shared" si="6"/>
        <v>60200</v>
      </c>
      <c r="G91" s="2">
        <v>32</v>
      </c>
      <c r="H91" s="2">
        <v>16</v>
      </c>
      <c r="I91" s="37">
        <v>0</v>
      </c>
      <c r="J91" s="36">
        <v>0</v>
      </c>
      <c r="K91" s="33">
        <f t="shared" si="3"/>
        <v>48</v>
      </c>
      <c r="L91" s="7">
        <v>40756</v>
      </c>
    </row>
    <row r="92" spans="1:12">
      <c r="A92" s="6" t="s">
        <v>13</v>
      </c>
      <c r="B92" s="8">
        <v>8120</v>
      </c>
      <c r="C92" s="8">
        <v>4600</v>
      </c>
      <c r="D92" s="8">
        <v>200</v>
      </c>
      <c r="E92" s="8">
        <v>0</v>
      </c>
      <c r="F92" s="5">
        <f t="shared" si="6"/>
        <v>12920</v>
      </c>
      <c r="G92" s="2">
        <v>6</v>
      </c>
      <c r="H92" s="36">
        <v>4</v>
      </c>
      <c r="I92" s="36">
        <v>1</v>
      </c>
      <c r="J92" s="36">
        <v>0</v>
      </c>
      <c r="K92" s="33">
        <f t="shared" si="3"/>
        <v>11</v>
      </c>
      <c r="L92" s="7">
        <v>40756</v>
      </c>
    </row>
    <row r="93" spans="1:12">
      <c r="A93" s="6" t="s">
        <v>10</v>
      </c>
      <c r="B93" s="8">
        <v>18000</v>
      </c>
      <c r="C93" s="8">
        <v>0</v>
      </c>
      <c r="D93" s="9">
        <v>0</v>
      </c>
      <c r="E93" s="9">
        <v>0</v>
      </c>
      <c r="F93" s="3">
        <f>SUM(B93:E93)</f>
        <v>18000</v>
      </c>
      <c r="G93" s="2">
        <v>12</v>
      </c>
      <c r="H93" s="36">
        <v>0</v>
      </c>
      <c r="I93" s="36">
        <v>0</v>
      </c>
      <c r="J93" s="36">
        <v>0</v>
      </c>
      <c r="K93" s="33">
        <f>SUM(G93:J93)</f>
        <v>12</v>
      </c>
      <c r="L93" s="7">
        <v>40756</v>
      </c>
    </row>
    <row r="94" spans="1:12">
      <c r="A94" s="6" t="s">
        <v>11</v>
      </c>
      <c r="B94" s="9">
        <v>14850</v>
      </c>
      <c r="C94" s="9">
        <v>0</v>
      </c>
      <c r="D94" s="9">
        <v>0</v>
      </c>
      <c r="E94" s="9">
        <v>0</v>
      </c>
      <c r="F94" s="3">
        <f>SUM(B94:E94)</f>
        <v>14850</v>
      </c>
      <c r="G94" s="2">
        <v>12</v>
      </c>
      <c r="H94" s="36">
        <v>0</v>
      </c>
      <c r="I94" s="36">
        <v>0</v>
      </c>
      <c r="J94" s="36">
        <v>0</v>
      </c>
      <c r="K94" s="33">
        <f>SUM(G94:J94)</f>
        <v>12</v>
      </c>
      <c r="L94" s="7">
        <v>40756</v>
      </c>
    </row>
    <row r="95" spans="1:12">
      <c r="A95" s="6" t="s">
        <v>12</v>
      </c>
      <c r="B95" s="8">
        <v>25800</v>
      </c>
      <c r="C95" s="8">
        <v>0</v>
      </c>
      <c r="D95" s="8">
        <v>0</v>
      </c>
      <c r="E95" s="8">
        <v>0</v>
      </c>
      <c r="F95" s="5">
        <f>SUM(B95:E95)</f>
        <v>25800</v>
      </c>
      <c r="G95" s="2">
        <v>22</v>
      </c>
      <c r="H95" s="36">
        <v>0</v>
      </c>
      <c r="I95" s="36">
        <v>0</v>
      </c>
      <c r="J95" s="36">
        <v>0</v>
      </c>
      <c r="K95" s="33">
        <f>SUM(G95:J95)</f>
        <v>22</v>
      </c>
      <c r="L95" s="7">
        <v>40756</v>
      </c>
    </row>
    <row r="96" spans="1:12">
      <c r="A96" s="6" t="s">
        <v>14</v>
      </c>
      <c r="B96" s="9">
        <v>2100</v>
      </c>
      <c r="C96" s="9">
        <v>0</v>
      </c>
      <c r="D96" s="9">
        <v>0</v>
      </c>
      <c r="E96" s="9">
        <v>0</v>
      </c>
      <c r="F96" s="3">
        <f>SUM(B96:E96)</f>
        <v>2100</v>
      </c>
      <c r="G96" s="2">
        <v>3</v>
      </c>
      <c r="H96" s="36">
        <v>0</v>
      </c>
      <c r="I96" s="36">
        <v>0</v>
      </c>
      <c r="J96" s="36">
        <v>0</v>
      </c>
      <c r="K96" s="33">
        <f>SUM(G96:J96)</f>
        <v>3</v>
      </c>
      <c r="L96" s="7">
        <v>40756</v>
      </c>
    </row>
    <row r="97" spans="1:12">
      <c r="A97" s="6" t="s">
        <v>15</v>
      </c>
      <c r="B97" s="9">
        <v>0</v>
      </c>
      <c r="C97" s="9">
        <v>0</v>
      </c>
      <c r="D97" s="9">
        <v>0</v>
      </c>
      <c r="E97" s="9">
        <v>0</v>
      </c>
      <c r="F97" s="3">
        <v>0</v>
      </c>
      <c r="G97" s="1">
        <v>0</v>
      </c>
      <c r="H97" s="36">
        <v>0</v>
      </c>
      <c r="I97" s="36">
        <v>0</v>
      </c>
      <c r="J97" s="36">
        <v>0</v>
      </c>
      <c r="K97" s="33">
        <f>SUM(G97:J97)</f>
        <v>0</v>
      </c>
      <c r="L97" s="7">
        <v>40756</v>
      </c>
    </row>
    <row r="98" spans="1:12">
      <c r="A98" s="10" t="s">
        <v>4</v>
      </c>
      <c r="B98" s="9">
        <v>7020</v>
      </c>
      <c r="C98" s="9">
        <v>14200</v>
      </c>
      <c r="D98" s="9">
        <v>0</v>
      </c>
      <c r="E98" s="9">
        <v>1200</v>
      </c>
      <c r="F98" s="6">
        <v>22420</v>
      </c>
      <c r="G98" s="36">
        <v>4</v>
      </c>
      <c r="H98" s="1">
        <v>7</v>
      </c>
      <c r="I98" s="1">
        <v>0</v>
      </c>
      <c r="J98" s="36">
        <v>1</v>
      </c>
      <c r="K98" s="11">
        <v>12</v>
      </c>
      <c r="L98" s="7">
        <v>40787</v>
      </c>
    </row>
    <row r="99" spans="1:12">
      <c r="A99" s="10" t="s">
        <v>5</v>
      </c>
      <c r="B99" s="9">
        <v>4000</v>
      </c>
      <c r="C99" s="9">
        <v>3600</v>
      </c>
      <c r="D99" s="9">
        <v>0</v>
      </c>
      <c r="E99" s="9">
        <v>1200</v>
      </c>
      <c r="F99" s="6">
        <v>8800</v>
      </c>
      <c r="G99" s="36">
        <v>2</v>
      </c>
      <c r="H99" s="1">
        <v>2</v>
      </c>
      <c r="I99" s="1">
        <v>0</v>
      </c>
      <c r="J99" s="36">
        <v>1</v>
      </c>
      <c r="K99" s="11">
        <v>5</v>
      </c>
      <c r="L99" s="7">
        <v>40787</v>
      </c>
    </row>
    <row r="100" spans="1:12">
      <c r="A100" s="10" t="s">
        <v>6</v>
      </c>
      <c r="B100" s="9">
        <v>700</v>
      </c>
      <c r="C100" s="9">
        <v>0</v>
      </c>
      <c r="D100" s="9">
        <v>0</v>
      </c>
      <c r="E100" s="9">
        <v>700</v>
      </c>
      <c r="F100" s="6">
        <v>1400</v>
      </c>
      <c r="G100" s="1">
        <v>1</v>
      </c>
      <c r="H100" s="1">
        <v>0</v>
      </c>
      <c r="I100" s="36">
        <v>0</v>
      </c>
      <c r="J100" s="36">
        <v>1</v>
      </c>
      <c r="K100" s="11">
        <v>2</v>
      </c>
      <c r="L100" s="7">
        <v>40787</v>
      </c>
    </row>
    <row r="101" spans="1:12">
      <c r="A101" s="10" t="s">
        <v>7</v>
      </c>
      <c r="B101" s="9">
        <v>5100</v>
      </c>
      <c r="C101" s="9">
        <v>9750</v>
      </c>
      <c r="D101" s="9">
        <v>0</v>
      </c>
      <c r="E101" s="9">
        <v>0</v>
      </c>
      <c r="F101" s="6">
        <v>14850</v>
      </c>
      <c r="G101" s="2">
        <v>4</v>
      </c>
      <c r="H101" s="2">
        <v>7</v>
      </c>
      <c r="I101" s="36">
        <v>0</v>
      </c>
      <c r="J101" s="36">
        <v>0</v>
      </c>
      <c r="K101" s="11">
        <v>11</v>
      </c>
      <c r="L101" s="7">
        <v>40787</v>
      </c>
    </row>
    <row r="102" spans="1:12">
      <c r="A102" s="10" t="s">
        <v>8</v>
      </c>
      <c r="B102" s="9">
        <v>12450</v>
      </c>
      <c r="C102" s="9">
        <v>18570</v>
      </c>
      <c r="D102" s="9">
        <v>600</v>
      </c>
      <c r="E102" s="9">
        <v>0</v>
      </c>
      <c r="F102" s="6">
        <v>31620</v>
      </c>
      <c r="G102" s="2">
        <v>11</v>
      </c>
      <c r="H102" s="2">
        <v>14</v>
      </c>
      <c r="I102" s="36">
        <v>2</v>
      </c>
      <c r="J102" s="36">
        <v>0</v>
      </c>
      <c r="K102" s="11">
        <v>27</v>
      </c>
      <c r="L102" s="7">
        <v>40787</v>
      </c>
    </row>
    <row r="103" spans="1:12">
      <c r="A103" s="10" t="s">
        <v>9</v>
      </c>
      <c r="B103" s="9">
        <v>11350</v>
      </c>
      <c r="C103" s="9">
        <v>14550</v>
      </c>
      <c r="D103" s="9">
        <v>300</v>
      </c>
      <c r="E103" s="9">
        <v>0</v>
      </c>
      <c r="F103" s="6">
        <v>26200</v>
      </c>
      <c r="G103" s="2">
        <v>13</v>
      </c>
      <c r="H103" s="2">
        <v>8</v>
      </c>
      <c r="I103" s="37">
        <v>1</v>
      </c>
      <c r="J103" s="36">
        <v>0</v>
      </c>
      <c r="K103" s="11">
        <v>22</v>
      </c>
      <c r="L103" s="7">
        <v>40787</v>
      </c>
    </row>
    <row r="104" spans="1:12">
      <c r="A104" s="10" t="s">
        <v>10</v>
      </c>
      <c r="B104" s="8">
        <v>9150</v>
      </c>
      <c r="C104" s="8">
        <v>0</v>
      </c>
      <c r="D104" s="9">
        <v>0</v>
      </c>
      <c r="E104" s="9">
        <v>0</v>
      </c>
      <c r="F104" s="6">
        <v>9150</v>
      </c>
      <c r="G104" s="2">
        <v>7</v>
      </c>
      <c r="H104" s="36">
        <v>0</v>
      </c>
      <c r="I104" s="36">
        <v>0</v>
      </c>
      <c r="J104" s="36">
        <v>0</v>
      </c>
      <c r="K104" s="11">
        <v>7</v>
      </c>
      <c r="L104" s="7">
        <v>40787</v>
      </c>
    </row>
    <row r="105" spans="1:12">
      <c r="A105" s="10" t="s">
        <v>11</v>
      </c>
      <c r="B105" s="9">
        <v>11250</v>
      </c>
      <c r="C105" s="9">
        <v>0</v>
      </c>
      <c r="D105" s="9">
        <v>0</v>
      </c>
      <c r="E105" s="9">
        <v>0</v>
      </c>
      <c r="F105" s="6">
        <v>11250</v>
      </c>
      <c r="G105" s="2">
        <v>9</v>
      </c>
      <c r="H105" s="36">
        <v>0</v>
      </c>
      <c r="I105" s="36">
        <v>0</v>
      </c>
      <c r="J105" s="36">
        <v>0</v>
      </c>
      <c r="K105" s="11">
        <v>9</v>
      </c>
      <c r="L105" s="7">
        <v>40787</v>
      </c>
    </row>
    <row r="106" spans="1:12">
      <c r="A106" s="10" t="s">
        <v>12</v>
      </c>
      <c r="B106" s="8">
        <v>7050</v>
      </c>
      <c r="C106" s="8">
        <v>0</v>
      </c>
      <c r="D106" s="8">
        <v>0</v>
      </c>
      <c r="E106" s="8">
        <v>0</v>
      </c>
      <c r="F106" s="6">
        <v>7050</v>
      </c>
      <c r="G106" s="2">
        <v>5</v>
      </c>
      <c r="H106" s="36">
        <v>0</v>
      </c>
      <c r="I106" s="36">
        <v>0</v>
      </c>
      <c r="J106" s="36">
        <v>0</v>
      </c>
      <c r="K106" s="11">
        <v>5</v>
      </c>
      <c r="L106" s="7">
        <v>40787</v>
      </c>
    </row>
    <row r="107" spans="1:12">
      <c r="A107" s="10" t="s">
        <v>13</v>
      </c>
      <c r="B107" s="8">
        <v>1200</v>
      </c>
      <c r="C107" s="8">
        <v>7100</v>
      </c>
      <c r="D107" s="8">
        <v>0</v>
      </c>
      <c r="E107" s="8">
        <v>0</v>
      </c>
      <c r="F107" s="6">
        <v>8300</v>
      </c>
      <c r="G107" s="2">
        <v>4</v>
      </c>
      <c r="H107" s="36">
        <v>1</v>
      </c>
      <c r="I107" s="36">
        <v>0</v>
      </c>
      <c r="J107" s="36">
        <v>0</v>
      </c>
      <c r="K107" s="11">
        <v>5</v>
      </c>
      <c r="L107" s="7">
        <v>40787</v>
      </c>
    </row>
    <row r="108" spans="1:12">
      <c r="A108" s="10" t="s">
        <v>14</v>
      </c>
      <c r="B108" s="9">
        <v>2700</v>
      </c>
      <c r="C108" s="9">
        <v>0</v>
      </c>
      <c r="D108" s="9">
        <v>0</v>
      </c>
      <c r="E108" s="9">
        <v>700</v>
      </c>
      <c r="F108" s="6">
        <v>3400</v>
      </c>
      <c r="G108" s="2">
        <v>3</v>
      </c>
      <c r="H108" s="36">
        <v>0</v>
      </c>
      <c r="I108" s="36">
        <v>0</v>
      </c>
      <c r="J108" s="36">
        <v>1</v>
      </c>
      <c r="K108" s="11">
        <v>4</v>
      </c>
      <c r="L108" s="7">
        <v>40787</v>
      </c>
    </row>
    <row r="109" spans="1:12">
      <c r="A109" s="10" t="s">
        <v>15</v>
      </c>
      <c r="B109" s="9">
        <v>0</v>
      </c>
      <c r="C109" s="9">
        <v>0</v>
      </c>
      <c r="D109" s="9">
        <v>0</v>
      </c>
      <c r="E109" s="9">
        <v>0</v>
      </c>
      <c r="F109" s="6">
        <v>0</v>
      </c>
      <c r="G109" s="1">
        <v>0</v>
      </c>
      <c r="H109" s="36">
        <v>0</v>
      </c>
      <c r="I109" s="36">
        <v>0</v>
      </c>
      <c r="J109" s="36">
        <v>0</v>
      </c>
      <c r="K109" s="11">
        <v>0</v>
      </c>
      <c r="L109" s="7">
        <v>40787</v>
      </c>
    </row>
    <row r="110" spans="1:12">
      <c r="A110" s="6" t="s">
        <v>4</v>
      </c>
      <c r="B110" s="9">
        <v>6920</v>
      </c>
      <c r="C110" s="9">
        <v>15140</v>
      </c>
      <c r="D110" s="9">
        <v>0</v>
      </c>
      <c r="E110" s="9">
        <v>0</v>
      </c>
      <c r="F110" s="3">
        <v>22060</v>
      </c>
      <c r="G110" s="36">
        <v>3</v>
      </c>
      <c r="H110" s="1">
        <v>7</v>
      </c>
      <c r="I110" s="1">
        <v>0</v>
      </c>
      <c r="J110" s="36">
        <v>0</v>
      </c>
      <c r="K110" s="6">
        <v>10</v>
      </c>
      <c r="L110" s="7">
        <v>40817</v>
      </c>
    </row>
    <row r="111" spans="1:12">
      <c r="A111" s="6" t="s">
        <v>5</v>
      </c>
      <c r="B111" s="9">
        <v>13400</v>
      </c>
      <c r="C111" s="9">
        <v>8000</v>
      </c>
      <c r="D111" s="9">
        <v>0</v>
      </c>
      <c r="E111" s="9">
        <v>0</v>
      </c>
      <c r="F111" s="3">
        <v>21400</v>
      </c>
      <c r="G111" s="36">
        <v>6</v>
      </c>
      <c r="H111" s="36">
        <v>5</v>
      </c>
      <c r="I111" s="1">
        <v>0</v>
      </c>
      <c r="J111" s="36">
        <v>0</v>
      </c>
      <c r="K111" s="6">
        <v>11</v>
      </c>
      <c r="L111" s="7">
        <v>40817</v>
      </c>
    </row>
    <row r="112" spans="1:12">
      <c r="A112" s="6" t="s">
        <v>6</v>
      </c>
      <c r="B112" s="9">
        <v>10400</v>
      </c>
      <c r="C112" s="9">
        <v>3900</v>
      </c>
      <c r="D112" s="9">
        <v>0</v>
      </c>
      <c r="E112" s="9">
        <v>0</v>
      </c>
      <c r="F112" s="3">
        <v>14300</v>
      </c>
      <c r="G112" s="36">
        <v>6</v>
      </c>
      <c r="H112" s="1">
        <v>2</v>
      </c>
      <c r="I112" s="36">
        <v>0</v>
      </c>
      <c r="J112" s="36">
        <v>0</v>
      </c>
      <c r="K112" s="6">
        <v>8</v>
      </c>
      <c r="L112" s="7">
        <v>40817</v>
      </c>
    </row>
    <row r="113" spans="1:12">
      <c r="A113" s="6" t="s">
        <v>7</v>
      </c>
      <c r="B113" s="8">
        <v>1500</v>
      </c>
      <c r="C113" s="8">
        <v>16750</v>
      </c>
      <c r="D113" s="9">
        <v>0</v>
      </c>
      <c r="E113" s="9">
        <v>0</v>
      </c>
      <c r="F113" s="3">
        <v>18250</v>
      </c>
      <c r="G113" s="2">
        <v>1</v>
      </c>
      <c r="H113" s="2">
        <v>10</v>
      </c>
      <c r="I113" s="36">
        <v>0</v>
      </c>
      <c r="J113" s="36">
        <v>0</v>
      </c>
      <c r="K113" s="6">
        <v>11</v>
      </c>
      <c r="L113" s="7">
        <v>40817</v>
      </c>
    </row>
    <row r="114" spans="1:12">
      <c r="A114" s="6" t="s">
        <v>8</v>
      </c>
      <c r="B114" s="9">
        <v>7650</v>
      </c>
      <c r="C114" s="9">
        <v>15700</v>
      </c>
      <c r="D114" s="9">
        <v>0</v>
      </c>
      <c r="E114" s="9">
        <v>0</v>
      </c>
      <c r="F114" s="3">
        <v>23350</v>
      </c>
      <c r="G114" s="2">
        <v>6</v>
      </c>
      <c r="H114" s="2">
        <v>10</v>
      </c>
      <c r="I114" s="36">
        <v>0</v>
      </c>
      <c r="J114" s="36">
        <v>0</v>
      </c>
      <c r="K114" s="6">
        <v>16</v>
      </c>
      <c r="L114" s="7">
        <v>40817</v>
      </c>
    </row>
    <row r="115" spans="1:12">
      <c r="A115" s="6" t="s">
        <v>9</v>
      </c>
      <c r="B115" s="9">
        <v>4050</v>
      </c>
      <c r="C115" s="9">
        <v>14500</v>
      </c>
      <c r="D115" s="9">
        <v>0</v>
      </c>
      <c r="E115" s="9">
        <v>0</v>
      </c>
      <c r="F115" s="3">
        <v>18550</v>
      </c>
      <c r="G115" s="2">
        <v>3</v>
      </c>
      <c r="H115" s="2">
        <v>8</v>
      </c>
      <c r="I115" s="37">
        <v>0</v>
      </c>
      <c r="J115" s="36">
        <v>0</v>
      </c>
      <c r="K115" s="6">
        <v>11</v>
      </c>
      <c r="L115" s="7">
        <v>40817</v>
      </c>
    </row>
    <row r="116" spans="1:12">
      <c r="A116" s="6" t="s">
        <v>10</v>
      </c>
      <c r="B116" s="8">
        <v>4050</v>
      </c>
      <c r="C116" s="8">
        <v>1500</v>
      </c>
      <c r="D116" s="9">
        <v>0</v>
      </c>
      <c r="E116" s="9">
        <v>0</v>
      </c>
      <c r="F116" s="3">
        <v>5550</v>
      </c>
      <c r="G116" s="2">
        <v>3</v>
      </c>
      <c r="H116" s="36">
        <v>1</v>
      </c>
      <c r="I116" s="36">
        <v>0</v>
      </c>
      <c r="J116" s="36">
        <v>0</v>
      </c>
      <c r="K116" s="6">
        <v>4</v>
      </c>
      <c r="L116" s="7">
        <v>40817</v>
      </c>
    </row>
    <row r="117" spans="1:12">
      <c r="A117" s="6" t="s">
        <v>11</v>
      </c>
      <c r="B117" s="9">
        <v>5550</v>
      </c>
      <c r="C117" s="9">
        <v>3000</v>
      </c>
      <c r="D117" s="9">
        <v>0</v>
      </c>
      <c r="E117" s="9">
        <v>0</v>
      </c>
      <c r="F117" s="3">
        <v>8550</v>
      </c>
      <c r="G117" s="2">
        <v>4</v>
      </c>
      <c r="H117" s="36">
        <v>2</v>
      </c>
      <c r="I117" s="36">
        <v>0</v>
      </c>
      <c r="J117" s="36">
        <v>0</v>
      </c>
      <c r="K117" s="6">
        <v>6</v>
      </c>
      <c r="L117" s="7">
        <v>40817</v>
      </c>
    </row>
    <row r="118" spans="1:12">
      <c r="A118" s="6" t="s">
        <v>12</v>
      </c>
      <c r="B118" s="8">
        <v>5550</v>
      </c>
      <c r="C118" s="8">
        <v>3000</v>
      </c>
      <c r="D118" s="8">
        <v>0</v>
      </c>
      <c r="E118" s="8">
        <v>0</v>
      </c>
      <c r="F118" s="5">
        <v>8550</v>
      </c>
      <c r="G118" s="2">
        <v>4</v>
      </c>
      <c r="H118" s="36">
        <v>2</v>
      </c>
      <c r="I118" s="36">
        <v>0</v>
      </c>
      <c r="J118" s="36">
        <v>0</v>
      </c>
      <c r="K118" s="6">
        <v>6</v>
      </c>
      <c r="L118" s="7">
        <v>40817</v>
      </c>
    </row>
    <row r="119" spans="1:12">
      <c r="A119" s="6" t="s">
        <v>13</v>
      </c>
      <c r="B119" s="8">
        <v>8960</v>
      </c>
      <c r="C119" s="8">
        <v>2400</v>
      </c>
      <c r="D119" s="8">
        <v>0</v>
      </c>
      <c r="E119" s="8">
        <v>0</v>
      </c>
      <c r="F119" s="5">
        <v>11360</v>
      </c>
      <c r="G119" s="2">
        <v>7</v>
      </c>
      <c r="H119" s="36">
        <v>2</v>
      </c>
      <c r="I119" s="36">
        <v>0</v>
      </c>
      <c r="J119" s="36">
        <v>0</v>
      </c>
      <c r="K119" s="6">
        <v>9</v>
      </c>
      <c r="L119" s="7">
        <v>40817</v>
      </c>
    </row>
    <row r="120" spans="1:12">
      <c r="A120" s="6" t="s">
        <v>14</v>
      </c>
      <c r="B120" s="9">
        <v>4700</v>
      </c>
      <c r="C120" s="9">
        <v>1000</v>
      </c>
      <c r="D120" s="9">
        <v>0</v>
      </c>
      <c r="E120" s="9">
        <v>0</v>
      </c>
      <c r="F120" s="3">
        <v>5700</v>
      </c>
      <c r="G120" s="2">
        <v>3</v>
      </c>
      <c r="H120" s="36">
        <v>1</v>
      </c>
      <c r="I120" s="36">
        <v>0</v>
      </c>
      <c r="J120" s="36">
        <v>0</v>
      </c>
      <c r="K120" s="6">
        <v>4</v>
      </c>
      <c r="L120" s="7">
        <v>40817</v>
      </c>
    </row>
    <row r="121" spans="1:12">
      <c r="A121" s="6" t="s">
        <v>15</v>
      </c>
      <c r="B121" s="9">
        <v>9200</v>
      </c>
      <c r="C121" s="9">
        <v>0</v>
      </c>
      <c r="D121" s="9">
        <v>0</v>
      </c>
      <c r="E121" s="9">
        <v>0</v>
      </c>
      <c r="F121" s="3">
        <v>9200</v>
      </c>
      <c r="G121" s="1">
        <v>3</v>
      </c>
      <c r="H121" s="36">
        <v>0</v>
      </c>
      <c r="I121" s="36">
        <v>0</v>
      </c>
      <c r="J121" s="36">
        <v>0</v>
      </c>
      <c r="K121" s="6">
        <v>3</v>
      </c>
      <c r="L121" s="7">
        <v>40817</v>
      </c>
    </row>
    <row r="122" spans="1:12">
      <c r="A122" s="4" t="s">
        <v>16</v>
      </c>
      <c r="B122" s="8">
        <v>3700</v>
      </c>
      <c r="C122" s="9">
        <v>0</v>
      </c>
      <c r="D122" s="9">
        <v>0</v>
      </c>
      <c r="E122" s="8">
        <v>0</v>
      </c>
      <c r="F122" s="8">
        <v>3700</v>
      </c>
      <c r="G122" s="2">
        <v>2</v>
      </c>
      <c r="H122" s="36">
        <v>0</v>
      </c>
      <c r="I122" s="36">
        <v>0</v>
      </c>
      <c r="J122" s="36">
        <v>0</v>
      </c>
      <c r="K122" s="2">
        <v>2</v>
      </c>
      <c r="L122" s="7">
        <v>40817</v>
      </c>
    </row>
    <row r="123" spans="1:12">
      <c r="A123" s="4" t="s">
        <v>17</v>
      </c>
      <c r="B123" s="9">
        <v>1500</v>
      </c>
      <c r="C123" s="9">
        <v>0</v>
      </c>
      <c r="D123" s="9">
        <v>0</v>
      </c>
      <c r="E123" s="9">
        <v>0</v>
      </c>
      <c r="F123" s="9">
        <v>1500</v>
      </c>
      <c r="G123" s="2">
        <v>1</v>
      </c>
      <c r="H123" s="36">
        <v>0</v>
      </c>
      <c r="I123" s="36">
        <v>0</v>
      </c>
      <c r="J123" s="36">
        <v>0</v>
      </c>
      <c r="K123" s="2">
        <v>1</v>
      </c>
      <c r="L123" s="7">
        <v>40817</v>
      </c>
    </row>
    <row r="124" spans="1:12">
      <c r="A124" s="4" t="s">
        <v>18</v>
      </c>
      <c r="B124" s="8">
        <v>1500</v>
      </c>
      <c r="C124" s="9">
        <v>0</v>
      </c>
      <c r="D124" s="9">
        <v>0</v>
      </c>
      <c r="E124" s="8">
        <v>0</v>
      </c>
      <c r="F124" s="8">
        <v>1500</v>
      </c>
      <c r="G124" s="2">
        <v>1</v>
      </c>
      <c r="H124" s="36">
        <v>0</v>
      </c>
      <c r="I124" s="36">
        <v>0</v>
      </c>
      <c r="J124" s="36">
        <v>0</v>
      </c>
      <c r="K124" s="2">
        <v>1</v>
      </c>
      <c r="L124" s="7">
        <v>40817</v>
      </c>
    </row>
    <row r="125" spans="1:12">
      <c r="A125" s="4" t="s">
        <v>19</v>
      </c>
      <c r="B125" s="9">
        <v>1500</v>
      </c>
      <c r="C125" s="9">
        <v>0</v>
      </c>
      <c r="D125" s="9">
        <v>0</v>
      </c>
      <c r="E125" s="9">
        <v>0</v>
      </c>
      <c r="F125" s="9">
        <v>1500</v>
      </c>
      <c r="G125" s="2">
        <v>1</v>
      </c>
      <c r="H125" s="36">
        <v>0</v>
      </c>
      <c r="I125" s="36">
        <v>0</v>
      </c>
      <c r="J125" s="36">
        <v>0</v>
      </c>
      <c r="K125" s="2">
        <v>1</v>
      </c>
      <c r="L125" s="7">
        <v>40817</v>
      </c>
    </row>
    <row r="126" spans="1:12">
      <c r="A126" s="4" t="s">
        <v>20</v>
      </c>
      <c r="B126" s="9">
        <v>1500</v>
      </c>
      <c r="C126" s="9">
        <v>0</v>
      </c>
      <c r="D126" s="9">
        <v>0</v>
      </c>
      <c r="E126" s="9">
        <v>0</v>
      </c>
      <c r="F126" s="9">
        <v>1500</v>
      </c>
      <c r="G126" s="2">
        <v>1</v>
      </c>
      <c r="H126" s="36">
        <v>0</v>
      </c>
      <c r="I126" s="36">
        <v>0</v>
      </c>
      <c r="J126" s="36">
        <v>0</v>
      </c>
      <c r="K126" s="2">
        <v>1</v>
      </c>
      <c r="L126" s="7">
        <v>40817</v>
      </c>
    </row>
    <row r="127" spans="1:12">
      <c r="A127" s="4" t="s">
        <v>21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1">
        <v>0</v>
      </c>
      <c r="H127" s="36">
        <v>0</v>
      </c>
      <c r="I127" s="36">
        <v>0</v>
      </c>
      <c r="J127" s="36">
        <v>0</v>
      </c>
      <c r="K127" s="1">
        <v>0</v>
      </c>
      <c r="L127" s="7">
        <v>40817</v>
      </c>
    </row>
    <row r="128" spans="1:12">
      <c r="A128" s="12" t="s">
        <v>4</v>
      </c>
      <c r="B128" s="9">
        <v>7680</v>
      </c>
      <c r="C128" s="9">
        <v>16420</v>
      </c>
      <c r="D128" s="9">
        <v>0</v>
      </c>
      <c r="E128" s="9">
        <v>0</v>
      </c>
      <c r="F128" s="14">
        <v>24100</v>
      </c>
      <c r="G128" s="36">
        <v>6</v>
      </c>
      <c r="H128" s="1">
        <v>10</v>
      </c>
      <c r="I128" s="1">
        <v>0</v>
      </c>
      <c r="J128" s="36">
        <v>0</v>
      </c>
      <c r="K128" s="15">
        <v>16</v>
      </c>
      <c r="L128" s="7">
        <v>40848</v>
      </c>
    </row>
    <row r="129" spans="1:12">
      <c r="A129" s="12" t="s">
        <v>5</v>
      </c>
      <c r="B129" s="9">
        <v>4480</v>
      </c>
      <c r="C129" s="9">
        <v>4800</v>
      </c>
      <c r="D129" s="9">
        <v>0</v>
      </c>
      <c r="E129" s="9">
        <v>0</v>
      </c>
      <c r="F129" s="14">
        <v>9280</v>
      </c>
      <c r="G129" s="36">
        <v>4</v>
      </c>
      <c r="H129" s="36">
        <v>3</v>
      </c>
      <c r="I129" s="1">
        <v>0</v>
      </c>
      <c r="J129" s="36">
        <v>0</v>
      </c>
      <c r="K129" s="15">
        <v>7</v>
      </c>
      <c r="L129" s="7">
        <v>40848</v>
      </c>
    </row>
    <row r="130" spans="1:12">
      <c r="A130" s="12" t="s">
        <v>6</v>
      </c>
      <c r="B130" s="9">
        <v>6800</v>
      </c>
      <c r="C130" s="9">
        <v>4700</v>
      </c>
      <c r="D130" s="9">
        <v>0</v>
      </c>
      <c r="E130" s="9">
        <v>0</v>
      </c>
      <c r="F130" s="14">
        <v>11500</v>
      </c>
      <c r="G130" s="36">
        <v>6</v>
      </c>
      <c r="H130" s="1">
        <v>3</v>
      </c>
      <c r="I130" s="36">
        <v>0</v>
      </c>
      <c r="J130" s="36">
        <v>0</v>
      </c>
      <c r="K130" s="15">
        <v>9</v>
      </c>
      <c r="L130" s="7">
        <v>40848</v>
      </c>
    </row>
    <row r="131" spans="1:12">
      <c r="A131" s="12" t="s">
        <v>7</v>
      </c>
      <c r="B131" s="8">
        <v>2100</v>
      </c>
      <c r="C131" s="8">
        <v>6000</v>
      </c>
      <c r="D131" s="9">
        <v>0</v>
      </c>
      <c r="E131" s="9">
        <v>0</v>
      </c>
      <c r="F131" s="14">
        <v>8100</v>
      </c>
      <c r="G131" s="2">
        <v>2</v>
      </c>
      <c r="H131" s="2">
        <v>5</v>
      </c>
      <c r="I131" s="36">
        <v>0</v>
      </c>
      <c r="J131" s="36">
        <v>0</v>
      </c>
      <c r="K131" s="15">
        <v>7</v>
      </c>
      <c r="L131" s="7">
        <v>40848</v>
      </c>
    </row>
    <row r="132" spans="1:12">
      <c r="A132" s="12" t="s">
        <v>8</v>
      </c>
      <c r="B132" s="9">
        <v>11400</v>
      </c>
      <c r="C132" s="9">
        <v>11650</v>
      </c>
      <c r="D132" s="9">
        <v>0</v>
      </c>
      <c r="E132" s="9">
        <v>0</v>
      </c>
      <c r="F132" s="14">
        <v>23050</v>
      </c>
      <c r="G132" s="2">
        <v>10</v>
      </c>
      <c r="H132" s="2">
        <v>9</v>
      </c>
      <c r="I132" s="36">
        <v>0</v>
      </c>
      <c r="J132" s="36">
        <v>0</v>
      </c>
      <c r="K132" s="15">
        <v>19</v>
      </c>
      <c r="L132" s="7">
        <v>40848</v>
      </c>
    </row>
    <row r="133" spans="1:12">
      <c r="A133" s="12" t="s">
        <v>9</v>
      </c>
      <c r="B133" s="9">
        <v>2550</v>
      </c>
      <c r="C133" s="9">
        <v>11300</v>
      </c>
      <c r="D133" s="9">
        <v>500</v>
      </c>
      <c r="E133" s="9">
        <v>0</v>
      </c>
      <c r="F133" s="14">
        <v>14350</v>
      </c>
      <c r="G133" s="2">
        <v>2</v>
      </c>
      <c r="H133" s="2">
        <v>8</v>
      </c>
      <c r="I133" s="37">
        <v>1</v>
      </c>
      <c r="J133" s="36">
        <v>0</v>
      </c>
      <c r="K133" s="15">
        <v>10</v>
      </c>
      <c r="L133" s="7">
        <v>40848</v>
      </c>
    </row>
    <row r="134" spans="1:12">
      <c r="A134" s="12" t="s">
        <v>10</v>
      </c>
      <c r="B134" s="8">
        <v>2100</v>
      </c>
      <c r="C134" s="8">
        <v>1500</v>
      </c>
      <c r="D134" s="9">
        <v>0</v>
      </c>
      <c r="E134" s="9">
        <v>0</v>
      </c>
      <c r="F134" s="14">
        <v>3600</v>
      </c>
      <c r="G134" s="2">
        <v>2</v>
      </c>
      <c r="H134" s="36">
        <v>1</v>
      </c>
      <c r="I134" s="36">
        <v>0</v>
      </c>
      <c r="J134" s="36">
        <v>0</v>
      </c>
      <c r="K134" s="15">
        <v>3</v>
      </c>
      <c r="L134" s="7">
        <v>40848</v>
      </c>
    </row>
    <row r="135" spans="1:12">
      <c r="A135" s="12" t="s">
        <v>11</v>
      </c>
      <c r="B135" s="9">
        <v>6000</v>
      </c>
      <c r="C135" s="9">
        <v>1500</v>
      </c>
      <c r="D135" s="9">
        <v>0</v>
      </c>
      <c r="E135" s="9">
        <v>0</v>
      </c>
      <c r="F135" s="14">
        <v>7500</v>
      </c>
      <c r="G135" s="2">
        <v>4</v>
      </c>
      <c r="H135" s="36">
        <v>1</v>
      </c>
      <c r="I135" s="36">
        <v>0</v>
      </c>
      <c r="J135" s="36">
        <v>0</v>
      </c>
      <c r="K135" s="15">
        <v>5</v>
      </c>
      <c r="L135" s="7">
        <v>40848</v>
      </c>
    </row>
    <row r="136" spans="1:12">
      <c r="A136" s="12" t="s">
        <v>12</v>
      </c>
      <c r="B136" s="8">
        <v>4050</v>
      </c>
      <c r="C136" s="8">
        <v>1500</v>
      </c>
      <c r="D136" s="8">
        <v>0</v>
      </c>
      <c r="E136" s="8">
        <v>0</v>
      </c>
      <c r="F136" s="13">
        <v>5550</v>
      </c>
      <c r="G136" s="2">
        <v>4</v>
      </c>
      <c r="H136" s="36">
        <v>1</v>
      </c>
      <c r="I136" s="36">
        <v>0</v>
      </c>
      <c r="J136" s="36">
        <v>0</v>
      </c>
      <c r="K136" s="15">
        <v>5</v>
      </c>
      <c r="L136" s="7">
        <v>40848</v>
      </c>
    </row>
    <row r="137" spans="1:12">
      <c r="A137" s="12" t="s">
        <v>13</v>
      </c>
      <c r="B137" s="8">
        <v>2340</v>
      </c>
      <c r="C137" s="8">
        <v>2040</v>
      </c>
      <c r="D137" s="8">
        <v>0</v>
      </c>
      <c r="E137" s="8">
        <v>0</v>
      </c>
      <c r="F137" s="13">
        <v>4380</v>
      </c>
      <c r="G137" s="2">
        <v>2</v>
      </c>
      <c r="H137" s="36">
        <v>2</v>
      </c>
      <c r="I137" s="36">
        <v>0</v>
      </c>
      <c r="J137" s="36">
        <v>0</v>
      </c>
      <c r="K137" s="15">
        <v>4</v>
      </c>
      <c r="L137" s="7">
        <v>40848</v>
      </c>
    </row>
    <row r="138" spans="1:12">
      <c r="A138" s="12" t="s">
        <v>14</v>
      </c>
      <c r="B138" s="9">
        <v>0</v>
      </c>
      <c r="C138" s="9">
        <v>0</v>
      </c>
      <c r="D138" s="9">
        <v>0</v>
      </c>
      <c r="E138" s="9">
        <v>0</v>
      </c>
      <c r="F138" s="14">
        <v>0</v>
      </c>
      <c r="G138" s="2">
        <v>0</v>
      </c>
      <c r="H138" s="36">
        <v>0</v>
      </c>
      <c r="I138" s="36">
        <v>0</v>
      </c>
      <c r="J138" s="36">
        <v>0</v>
      </c>
      <c r="K138" s="15">
        <v>0</v>
      </c>
      <c r="L138" s="7">
        <v>40848</v>
      </c>
    </row>
    <row r="139" spans="1:12">
      <c r="A139" s="12" t="s">
        <v>15</v>
      </c>
      <c r="B139" s="9">
        <v>9200</v>
      </c>
      <c r="C139" s="9">
        <v>0</v>
      </c>
      <c r="D139" s="9">
        <v>0</v>
      </c>
      <c r="E139" s="9">
        <v>0</v>
      </c>
      <c r="F139" s="14">
        <v>9200</v>
      </c>
      <c r="G139" s="1">
        <v>3</v>
      </c>
      <c r="H139" s="36">
        <v>0</v>
      </c>
      <c r="I139" s="36">
        <v>0</v>
      </c>
      <c r="J139" s="36">
        <v>0</v>
      </c>
      <c r="K139" s="15">
        <v>3</v>
      </c>
      <c r="L139" s="7">
        <v>40848</v>
      </c>
    </row>
    <row r="140" spans="1:12">
      <c r="A140" s="16" t="s">
        <v>16</v>
      </c>
      <c r="B140" s="8">
        <v>0</v>
      </c>
      <c r="C140" s="9">
        <v>0</v>
      </c>
      <c r="D140" s="9">
        <v>0</v>
      </c>
      <c r="E140" s="9">
        <v>0</v>
      </c>
      <c r="F140" s="17">
        <v>0</v>
      </c>
      <c r="G140" s="2">
        <v>0</v>
      </c>
      <c r="H140" s="36">
        <v>0</v>
      </c>
      <c r="I140" s="36">
        <v>0</v>
      </c>
      <c r="J140" s="36">
        <v>0</v>
      </c>
      <c r="K140" s="19">
        <v>0</v>
      </c>
      <c r="L140" s="7">
        <v>40848</v>
      </c>
    </row>
    <row r="141" spans="1:12">
      <c r="A141" s="16" t="s">
        <v>17</v>
      </c>
      <c r="B141" s="9">
        <v>450</v>
      </c>
      <c r="C141" s="9">
        <v>0</v>
      </c>
      <c r="D141" s="9">
        <v>0</v>
      </c>
      <c r="E141" s="9">
        <v>0</v>
      </c>
      <c r="F141" s="17">
        <v>450</v>
      </c>
      <c r="G141" s="2">
        <v>1</v>
      </c>
      <c r="H141" s="36">
        <v>0</v>
      </c>
      <c r="I141" s="36">
        <v>0</v>
      </c>
      <c r="J141" s="36">
        <v>0</v>
      </c>
      <c r="K141" s="19">
        <v>1</v>
      </c>
      <c r="L141" s="7">
        <v>40848</v>
      </c>
    </row>
    <row r="142" spans="1:12">
      <c r="A142" s="16" t="s">
        <v>18</v>
      </c>
      <c r="B142" s="8">
        <v>0</v>
      </c>
      <c r="C142" s="9">
        <v>0</v>
      </c>
      <c r="D142" s="9">
        <v>0</v>
      </c>
      <c r="E142" s="9">
        <v>0</v>
      </c>
      <c r="F142" s="18">
        <v>0</v>
      </c>
      <c r="G142" s="2">
        <v>0</v>
      </c>
      <c r="H142" s="36">
        <v>0</v>
      </c>
      <c r="I142" s="36">
        <v>0</v>
      </c>
      <c r="J142" s="36">
        <v>0</v>
      </c>
      <c r="K142" s="19">
        <v>0</v>
      </c>
      <c r="L142" s="7">
        <v>40848</v>
      </c>
    </row>
    <row r="143" spans="1:12">
      <c r="A143" s="16" t="s">
        <v>19</v>
      </c>
      <c r="B143" s="9">
        <v>450</v>
      </c>
      <c r="C143" s="9">
        <v>0</v>
      </c>
      <c r="D143" s="9">
        <v>0</v>
      </c>
      <c r="E143" s="9">
        <v>0</v>
      </c>
      <c r="F143" s="17">
        <v>450</v>
      </c>
      <c r="G143" s="2">
        <v>1</v>
      </c>
      <c r="H143" s="36">
        <v>0</v>
      </c>
      <c r="I143" s="36">
        <v>0</v>
      </c>
      <c r="J143" s="36">
        <v>0</v>
      </c>
      <c r="K143" s="19">
        <v>1</v>
      </c>
      <c r="L143" s="7">
        <v>40848</v>
      </c>
    </row>
    <row r="144" spans="1:12">
      <c r="A144" s="16" t="s">
        <v>20</v>
      </c>
      <c r="B144" s="9">
        <v>450</v>
      </c>
      <c r="C144" s="9">
        <v>0</v>
      </c>
      <c r="D144" s="9">
        <v>0</v>
      </c>
      <c r="E144" s="9">
        <v>0</v>
      </c>
      <c r="F144" s="17">
        <v>450</v>
      </c>
      <c r="G144" s="2">
        <v>1</v>
      </c>
      <c r="H144" s="36">
        <v>0</v>
      </c>
      <c r="I144" s="36">
        <v>0</v>
      </c>
      <c r="J144" s="36">
        <v>0</v>
      </c>
      <c r="K144" s="19">
        <v>1</v>
      </c>
      <c r="L144" s="7">
        <v>40848</v>
      </c>
    </row>
    <row r="145" spans="1:12">
      <c r="A145" s="16" t="s">
        <v>21</v>
      </c>
      <c r="B145" s="9">
        <v>0</v>
      </c>
      <c r="C145" s="9">
        <v>0</v>
      </c>
      <c r="D145" s="9">
        <v>0</v>
      </c>
      <c r="E145" s="9">
        <v>0</v>
      </c>
      <c r="F145" s="17">
        <v>0</v>
      </c>
      <c r="G145" s="1">
        <v>0</v>
      </c>
      <c r="H145" s="36">
        <v>0</v>
      </c>
      <c r="I145" s="36">
        <v>0</v>
      </c>
      <c r="J145" s="36">
        <v>0</v>
      </c>
      <c r="K145" s="19">
        <v>0</v>
      </c>
      <c r="L145" s="7">
        <v>40848</v>
      </c>
    </row>
    <row r="146" spans="1:12">
      <c r="A146" s="20" t="s">
        <v>4</v>
      </c>
      <c r="B146" s="9">
        <v>10070</v>
      </c>
      <c r="C146" s="9">
        <v>26880</v>
      </c>
      <c r="D146" s="9">
        <v>0</v>
      </c>
      <c r="E146" s="9">
        <v>1000</v>
      </c>
      <c r="F146" s="3">
        <f t="shared" ref="F146:F157" si="7">SUM(B146:E146)</f>
        <v>37950</v>
      </c>
      <c r="G146" s="36">
        <v>7</v>
      </c>
      <c r="H146" s="1">
        <v>17</v>
      </c>
      <c r="I146" s="1">
        <v>0</v>
      </c>
      <c r="J146" s="36">
        <v>1</v>
      </c>
      <c r="K146" s="24">
        <v>25</v>
      </c>
      <c r="L146" s="7">
        <v>40878</v>
      </c>
    </row>
    <row r="147" spans="1:12">
      <c r="A147" s="20" t="s">
        <v>5</v>
      </c>
      <c r="B147" s="9">
        <v>1600</v>
      </c>
      <c r="C147" s="9">
        <v>9600</v>
      </c>
      <c r="D147" s="9">
        <v>0</v>
      </c>
      <c r="E147" s="9">
        <v>0</v>
      </c>
      <c r="F147" s="3">
        <f t="shared" si="7"/>
        <v>11200</v>
      </c>
      <c r="G147" s="36">
        <v>1</v>
      </c>
      <c r="H147" s="36">
        <v>6</v>
      </c>
      <c r="I147" s="1">
        <v>0</v>
      </c>
      <c r="J147" s="36">
        <v>0</v>
      </c>
      <c r="K147" s="24">
        <v>7</v>
      </c>
      <c r="L147" s="7">
        <v>40878</v>
      </c>
    </row>
    <row r="148" spans="1:12">
      <c r="A148" s="20" t="s">
        <v>6</v>
      </c>
      <c r="B148" s="9">
        <v>1000</v>
      </c>
      <c r="C148" s="9">
        <v>4000</v>
      </c>
      <c r="D148" s="9">
        <v>0</v>
      </c>
      <c r="E148" s="9">
        <v>0</v>
      </c>
      <c r="F148" s="3">
        <f t="shared" si="7"/>
        <v>5000</v>
      </c>
      <c r="G148" s="36">
        <v>1</v>
      </c>
      <c r="H148" s="1">
        <v>4</v>
      </c>
      <c r="I148" s="36">
        <v>0</v>
      </c>
      <c r="J148" s="36">
        <v>0</v>
      </c>
      <c r="K148" s="24">
        <v>5</v>
      </c>
      <c r="L148" s="7">
        <v>40878</v>
      </c>
    </row>
    <row r="149" spans="1:12">
      <c r="A149" s="20" t="s">
        <v>7</v>
      </c>
      <c r="B149" s="8">
        <v>13575</v>
      </c>
      <c r="C149" s="8">
        <v>20700</v>
      </c>
      <c r="D149" s="9">
        <v>0</v>
      </c>
      <c r="E149" s="9">
        <v>0</v>
      </c>
      <c r="F149" s="3">
        <f t="shared" si="7"/>
        <v>34275</v>
      </c>
      <c r="G149" s="2">
        <v>10</v>
      </c>
      <c r="H149" s="2">
        <v>14</v>
      </c>
      <c r="I149" s="36">
        <v>0</v>
      </c>
      <c r="J149" s="36">
        <v>0</v>
      </c>
      <c r="K149" s="24">
        <v>24</v>
      </c>
      <c r="L149" s="7">
        <v>40878</v>
      </c>
    </row>
    <row r="150" spans="1:12">
      <c r="A150" s="20" t="s">
        <v>8</v>
      </c>
      <c r="B150" s="9">
        <v>30075</v>
      </c>
      <c r="C150" s="9">
        <v>42300</v>
      </c>
      <c r="D150" s="9">
        <v>0</v>
      </c>
      <c r="E150" s="9">
        <v>0</v>
      </c>
      <c r="F150" s="3">
        <f t="shared" si="7"/>
        <v>72375</v>
      </c>
      <c r="G150" s="2">
        <v>21</v>
      </c>
      <c r="H150" s="2">
        <v>29</v>
      </c>
      <c r="I150" s="36">
        <v>0</v>
      </c>
      <c r="J150" s="36">
        <v>0</v>
      </c>
      <c r="K150" s="24">
        <v>50</v>
      </c>
      <c r="L150" s="7">
        <v>40878</v>
      </c>
    </row>
    <row r="151" spans="1:12">
      <c r="A151" s="20" t="s">
        <v>9</v>
      </c>
      <c r="B151" s="9">
        <v>26625</v>
      </c>
      <c r="C151" s="9">
        <v>36750</v>
      </c>
      <c r="D151" s="9">
        <v>0</v>
      </c>
      <c r="E151" s="9">
        <v>0</v>
      </c>
      <c r="F151" s="3">
        <f t="shared" si="7"/>
        <v>63375</v>
      </c>
      <c r="G151" s="2">
        <v>19</v>
      </c>
      <c r="H151" s="2">
        <v>25</v>
      </c>
      <c r="I151" s="37">
        <v>0</v>
      </c>
      <c r="J151" s="36">
        <v>0</v>
      </c>
      <c r="K151" s="24">
        <v>44</v>
      </c>
      <c r="L151" s="7">
        <v>40878</v>
      </c>
    </row>
    <row r="152" spans="1:12">
      <c r="A152" s="20" t="s">
        <v>10</v>
      </c>
      <c r="B152" s="8">
        <v>24025</v>
      </c>
      <c r="C152" s="8">
        <v>4350</v>
      </c>
      <c r="D152" s="9">
        <v>0</v>
      </c>
      <c r="E152" s="9">
        <v>0</v>
      </c>
      <c r="F152" s="3">
        <f t="shared" si="7"/>
        <v>28375</v>
      </c>
      <c r="G152" s="2">
        <v>17</v>
      </c>
      <c r="H152" s="36">
        <v>3</v>
      </c>
      <c r="I152" s="36">
        <v>0</v>
      </c>
      <c r="J152" s="36">
        <v>0</v>
      </c>
      <c r="K152" s="24">
        <v>20</v>
      </c>
      <c r="L152" s="7">
        <v>40878</v>
      </c>
    </row>
    <row r="153" spans="1:12">
      <c r="A153" s="20" t="s">
        <v>11</v>
      </c>
      <c r="B153" s="9">
        <v>34875</v>
      </c>
      <c r="C153" s="9">
        <v>5850</v>
      </c>
      <c r="D153" s="9">
        <v>0</v>
      </c>
      <c r="E153" s="9">
        <v>0</v>
      </c>
      <c r="F153" s="3">
        <f t="shared" si="7"/>
        <v>40725</v>
      </c>
      <c r="G153" s="2">
        <v>24</v>
      </c>
      <c r="H153" s="36">
        <v>4</v>
      </c>
      <c r="I153" s="36">
        <v>0</v>
      </c>
      <c r="J153" s="36">
        <v>0</v>
      </c>
      <c r="K153" s="24">
        <v>28</v>
      </c>
      <c r="L153" s="7">
        <v>40878</v>
      </c>
    </row>
    <row r="154" spans="1:12">
      <c r="A154" s="20" t="s">
        <v>12</v>
      </c>
      <c r="B154" s="8">
        <v>12000</v>
      </c>
      <c r="C154" s="8">
        <v>34825</v>
      </c>
      <c r="D154" s="8">
        <v>0</v>
      </c>
      <c r="E154" s="8">
        <v>0</v>
      </c>
      <c r="F154" s="5">
        <f t="shared" si="7"/>
        <v>46825</v>
      </c>
      <c r="G154" s="2">
        <v>8</v>
      </c>
      <c r="H154" s="36">
        <v>24</v>
      </c>
      <c r="I154" s="36">
        <v>0</v>
      </c>
      <c r="J154" s="36">
        <v>0</v>
      </c>
      <c r="K154" s="24">
        <v>32</v>
      </c>
      <c r="L154" s="7">
        <v>40878</v>
      </c>
    </row>
    <row r="155" spans="1:12">
      <c r="A155" s="20" t="s">
        <v>13</v>
      </c>
      <c r="B155" s="8">
        <v>6460</v>
      </c>
      <c r="C155" s="8">
        <v>11680</v>
      </c>
      <c r="D155" s="8">
        <v>0</v>
      </c>
      <c r="E155" s="8">
        <v>1000</v>
      </c>
      <c r="F155" s="5">
        <f t="shared" si="7"/>
        <v>19140</v>
      </c>
      <c r="G155" s="2">
        <v>6</v>
      </c>
      <c r="H155" s="36">
        <v>10</v>
      </c>
      <c r="I155" s="36">
        <v>0</v>
      </c>
      <c r="J155" s="36">
        <v>1</v>
      </c>
      <c r="K155" s="24">
        <v>17</v>
      </c>
      <c r="L155" s="7">
        <v>40878</v>
      </c>
    </row>
    <row r="156" spans="1:12">
      <c r="A156" s="20" t="s">
        <v>14</v>
      </c>
      <c r="B156" s="9">
        <v>8150</v>
      </c>
      <c r="C156" s="9">
        <v>2000</v>
      </c>
      <c r="D156" s="9">
        <v>0</v>
      </c>
      <c r="E156" s="9">
        <v>750</v>
      </c>
      <c r="F156" s="3">
        <f t="shared" si="7"/>
        <v>10900</v>
      </c>
      <c r="G156" s="2">
        <v>8</v>
      </c>
      <c r="H156" s="36">
        <v>2</v>
      </c>
      <c r="I156" s="36">
        <v>0</v>
      </c>
      <c r="J156" s="36">
        <v>1</v>
      </c>
      <c r="K156" s="24">
        <v>11</v>
      </c>
      <c r="L156" s="7">
        <v>40878</v>
      </c>
    </row>
    <row r="157" spans="1:12">
      <c r="A157" s="20" t="s">
        <v>15</v>
      </c>
      <c r="B157" s="9">
        <v>12400</v>
      </c>
      <c r="C157" s="9">
        <v>0</v>
      </c>
      <c r="D157" s="9">
        <v>0</v>
      </c>
      <c r="E157" s="9">
        <v>0</v>
      </c>
      <c r="F157" s="3">
        <f t="shared" si="7"/>
        <v>12400</v>
      </c>
      <c r="G157" s="1">
        <v>3</v>
      </c>
      <c r="H157" s="36">
        <v>0</v>
      </c>
      <c r="I157" s="36">
        <v>0</v>
      </c>
      <c r="J157" s="36">
        <v>0</v>
      </c>
      <c r="K157" s="24">
        <v>3</v>
      </c>
      <c r="L157" s="7">
        <v>40878</v>
      </c>
    </row>
    <row r="158" spans="1:12">
      <c r="A158" s="21" t="s">
        <v>16</v>
      </c>
      <c r="B158" s="8">
        <v>6400</v>
      </c>
      <c r="C158" s="9">
        <v>0</v>
      </c>
      <c r="D158" s="9">
        <v>0</v>
      </c>
      <c r="E158" s="9">
        <v>0</v>
      </c>
      <c r="F158" s="23">
        <v>6400</v>
      </c>
      <c r="G158" s="2">
        <v>6</v>
      </c>
      <c r="H158" s="36">
        <v>0</v>
      </c>
      <c r="I158" s="36">
        <v>0</v>
      </c>
      <c r="J158" s="36">
        <v>0</v>
      </c>
      <c r="K158" s="26">
        <v>6</v>
      </c>
      <c r="L158" s="7">
        <v>40878</v>
      </c>
    </row>
    <row r="159" spans="1:12">
      <c r="A159" s="21" t="s">
        <v>17</v>
      </c>
      <c r="B159" s="9">
        <v>25800</v>
      </c>
      <c r="C159" s="9">
        <v>0</v>
      </c>
      <c r="D159" s="9">
        <v>0</v>
      </c>
      <c r="E159" s="9">
        <v>0</v>
      </c>
      <c r="F159" s="22">
        <v>25800</v>
      </c>
      <c r="G159" s="2">
        <v>18</v>
      </c>
      <c r="H159" s="36">
        <v>0</v>
      </c>
      <c r="I159" s="36">
        <v>0</v>
      </c>
      <c r="J159" s="36">
        <v>0</v>
      </c>
      <c r="K159" s="26">
        <v>18</v>
      </c>
      <c r="L159" s="7">
        <v>40878</v>
      </c>
    </row>
    <row r="160" spans="1:12">
      <c r="A160" s="21" t="s">
        <v>18</v>
      </c>
      <c r="B160" s="8">
        <v>23625</v>
      </c>
      <c r="C160" s="9">
        <v>0</v>
      </c>
      <c r="D160" s="9">
        <v>0</v>
      </c>
      <c r="E160" s="9">
        <v>0</v>
      </c>
      <c r="F160" s="23">
        <v>23625</v>
      </c>
      <c r="G160" s="2">
        <v>16</v>
      </c>
      <c r="H160" s="36">
        <v>0</v>
      </c>
      <c r="I160" s="36">
        <v>0</v>
      </c>
      <c r="J160" s="36">
        <v>0</v>
      </c>
      <c r="K160" s="26">
        <v>16</v>
      </c>
      <c r="L160" s="7">
        <v>40878</v>
      </c>
    </row>
    <row r="161" spans="1:12">
      <c r="A161" s="21" t="s">
        <v>19</v>
      </c>
      <c r="B161" s="9">
        <v>26175</v>
      </c>
      <c r="C161" s="9">
        <v>0</v>
      </c>
      <c r="D161" s="9">
        <v>0</v>
      </c>
      <c r="E161" s="9">
        <v>0</v>
      </c>
      <c r="F161" s="22">
        <v>26175</v>
      </c>
      <c r="G161" s="2">
        <v>18</v>
      </c>
      <c r="H161" s="36">
        <v>0</v>
      </c>
      <c r="I161" s="36">
        <v>0</v>
      </c>
      <c r="J161" s="36">
        <v>0</v>
      </c>
      <c r="K161" s="26">
        <v>18</v>
      </c>
      <c r="L161" s="7">
        <v>40878</v>
      </c>
    </row>
    <row r="162" spans="1:12">
      <c r="A162" s="21" t="s">
        <v>20</v>
      </c>
      <c r="B162" s="9">
        <v>22125</v>
      </c>
      <c r="C162" s="9">
        <v>0</v>
      </c>
      <c r="D162" s="9">
        <v>0</v>
      </c>
      <c r="E162" s="9">
        <v>0</v>
      </c>
      <c r="F162" s="22">
        <v>22125</v>
      </c>
      <c r="G162" s="2">
        <v>15</v>
      </c>
      <c r="H162" s="36">
        <v>0</v>
      </c>
      <c r="I162" s="36">
        <v>0</v>
      </c>
      <c r="J162" s="36">
        <v>0</v>
      </c>
      <c r="K162" s="26">
        <v>15</v>
      </c>
      <c r="L162" s="7">
        <v>40878</v>
      </c>
    </row>
    <row r="163" spans="1:12">
      <c r="A163" s="21" t="s">
        <v>21</v>
      </c>
      <c r="B163" s="9">
        <v>18675</v>
      </c>
      <c r="C163" s="9">
        <v>0</v>
      </c>
      <c r="D163" s="9">
        <v>0</v>
      </c>
      <c r="E163" s="9">
        <v>0</v>
      </c>
      <c r="F163" s="22">
        <v>18675</v>
      </c>
      <c r="G163" s="1">
        <v>13</v>
      </c>
      <c r="H163" s="36">
        <v>0</v>
      </c>
      <c r="I163" s="36">
        <v>0</v>
      </c>
      <c r="J163" s="36">
        <v>0</v>
      </c>
      <c r="K163" s="25">
        <v>13</v>
      </c>
      <c r="L163" s="7">
        <v>40878</v>
      </c>
    </row>
    <row r="164" spans="1:12">
      <c r="A164" s="29" t="s">
        <v>4</v>
      </c>
      <c r="B164" s="28">
        <v>6400</v>
      </c>
      <c r="C164" s="28">
        <v>32600</v>
      </c>
      <c r="D164" s="9">
        <v>0</v>
      </c>
      <c r="E164" s="28">
        <v>2200</v>
      </c>
      <c r="F164" s="6">
        <v>41200</v>
      </c>
      <c r="G164" s="41">
        <v>4</v>
      </c>
      <c r="H164" s="31">
        <v>19</v>
      </c>
      <c r="I164" s="36">
        <v>0</v>
      </c>
      <c r="J164" s="41">
        <v>2</v>
      </c>
      <c r="K164" s="6">
        <v>25</v>
      </c>
      <c r="L164" s="7">
        <v>40909</v>
      </c>
    </row>
    <row r="165" spans="1:12">
      <c r="A165" s="29" t="s">
        <v>5</v>
      </c>
      <c r="B165" s="28">
        <v>4320</v>
      </c>
      <c r="C165" s="28">
        <v>25000</v>
      </c>
      <c r="D165" s="9">
        <v>0</v>
      </c>
      <c r="E165" s="28">
        <v>1000</v>
      </c>
      <c r="F165" s="6">
        <v>30320</v>
      </c>
      <c r="G165" s="41">
        <v>3</v>
      </c>
      <c r="H165" s="41">
        <v>14</v>
      </c>
      <c r="I165" s="36">
        <v>0</v>
      </c>
      <c r="J165" s="41">
        <v>1</v>
      </c>
      <c r="K165" s="6">
        <v>15</v>
      </c>
      <c r="L165" s="7">
        <v>40909</v>
      </c>
    </row>
    <row r="166" spans="1:12">
      <c r="A166" s="29" t="s">
        <v>6</v>
      </c>
      <c r="B166" s="28">
        <v>0</v>
      </c>
      <c r="C166" s="28">
        <v>12700</v>
      </c>
      <c r="D166" s="9">
        <v>0</v>
      </c>
      <c r="E166" s="28">
        <v>700</v>
      </c>
      <c r="F166" s="6">
        <v>13400</v>
      </c>
      <c r="G166" s="41">
        <v>0</v>
      </c>
      <c r="H166" s="31">
        <v>11</v>
      </c>
      <c r="I166" s="36">
        <v>0</v>
      </c>
      <c r="J166" s="41">
        <v>1</v>
      </c>
      <c r="K166" s="6">
        <v>12</v>
      </c>
      <c r="L166" s="7">
        <v>40909</v>
      </c>
    </row>
    <row r="167" spans="1:12">
      <c r="A167" s="29" t="s">
        <v>14</v>
      </c>
      <c r="B167" s="28">
        <v>8200</v>
      </c>
      <c r="C167" s="28">
        <v>3000</v>
      </c>
      <c r="D167" s="9">
        <v>0</v>
      </c>
      <c r="E167" s="28">
        <v>1400</v>
      </c>
      <c r="F167" s="6">
        <v>12600</v>
      </c>
      <c r="G167" s="41">
        <v>7</v>
      </c>
      <c r="H167" s="31">
        <v>3</v>
      </c>
      <c r="I167" s="36">
        <v>0</v>
      </c>
      <c r="J167" s="41">
        <v>2</v>
      </c>
      <c r="K167" s="6">
        <v>12</v>
      </c>
      <c r="L167" s="7">
        <v>40909</v>
      </c>
    </row>
    <row r="168" spans="1:12">
      <c r="A168" s="29" t="s">
        <v>7</v>
      </c>
      <c r="B168" s="27">
        <v>13200</v>
      </c>
      <c r="C168" s="27">
        <v>26000</v>
      </c>
      <c r="D168" s="9">
        <v>0</v>
      </c>
      <c r="E168" s="28">
        <v>1000</v>
      </c>
      <c r="F168" s="6">
        <v>40200</v>
      </c>
      <c r="G168" s="30">
        <v>9</v>
      </c>
      <c r="H168" s="30">
        <v>16</v>
      </c>
      <c r="I168" s="36">
        <v>0</v>
      </c>
      <c r="J168" s="41">
        <v>1</v>
      </c>
      <c r="K168" s="6">
        <v>26</v>
      </c>
      <c r="L168" s="7">
        <v>40909</v>
      </c>
    </row>
    <row r="169" spans="1:12">
      <c r="A169" s="29" t="s">
        <v>8</v>
      </c>
      <c r="B169" s="28">
        <v>27700</v>
      </c>
      <c r="C169" s="28">
        <v>74750</v>
      </c>
      <c r="D169" s="9">
        <v>0</v>
      </c>
      <c r="E169" s="28">
        <v>2000</v>
      </c>
      <c r="F169" s="6">
        <v>104450</v>
      </c>
      <c r="G169" s="30">
        <v>17</v>
      </c>
      <c r="H169" s="30">
        <v>47</v>
      </c>
      <c r="I169" s="36">
        <v>0</v>
      </c>
      <c r="J169" s="41">
        <v>2</v>
      </c>
      <c r="K169" s="6">
        <v>66</v>
      </c>
      <c r="L169" s="7">
        <v>40909</v>
      </c>
    </row>
    <row r="170" spans="1:12">
      <c r="A170" s="29" t="s">
        <v>9</v>
      </c>
      <c r="B170" s="28">
        <v>22800</v>
      </c>
      <c r="C170" s="28">
        <v>53750</v>
      </c>
      <c r="D170" s="9">
        <v>0</v>
      </c>
      <c r="E170" s="28">
        <v>1000</v>
      </c>
      <c r="F170" s="6">
        <v>77550</v>
      </c>
      <c r="G170" s="30">
        <v>16</v>
      </c>
      <c r="H170" s="30">
        <v>33</v>
      </c>
      <c r="I170" s="36">
        <v>0</v>
      </c>
      <c r="J170" s="41">
        <v>1</v>
      </c>
      <c r="K170" s="6">
        <v>50</v>
      </c>
      <c r="L170" s="7">
        <v>40909</v>
      </c>
    </row>
    <row r="171" spans="1:12">
      <c r="A171" s="29" t="s">
        <v>12</v>
      </c>
      <c r="B171" s="27">
        <v>34550</v>
      </c>
      <c r="C171" s="27">
        <v>20500</v>
      </c>
      <c r="D171" s="9">
        <v>0</v>
      </c>
      <c r="E171" s="27">
        <v>1000</v>
      </c>
      <c r="F171" s="6">
        <v>56050</v>
      </c>
      <c r="G171" s="30">
        <v>20</v>
      </c>
      <c r="H171" s="41">
        <v>12</v>
      </c>
      <c r="I171" s="36">
        <v>0</v>
      </c>
      <c r="J171" s="41">
        <v>1</v>
      </c>
      <c r="K171" s="6">
        <v>33</v>
      </c>
      <c r="L171" s="7">
        <v>40909</v>
      </c>
    </row>
    <row r="172" spans="1:12">
      <c r="A172" s="29" t="s">
        <v>10</v>
      </c>
      <c r="B172" s="28">
        <v>20550</v>
      </c>
      <c r="C172" s="28">
        <v>7500</v>
      </c>
      <c r="D172" s="9">
        <v>0</v>
      </c>
      <c r="E172" s="28">
        <v>0</v>
      </c>
      <c r="F172" s="6">
        <v>28050</v>
      </c>
      <c r="G172" s="30">
        <v>14</v>
      </c>
      <c r="H172" s="41">
        <v>5</v>
      </c>
      <c r="I172" s="36">
        <v>0</v>
      </c>
      <c r="J172" s="41">
        <v>0</v>
      </c>
      <c r="K172" s="6">
        <v>19</v>
      </c>
      <c r="L172" s="7">
        <v>40909</v>
      </c>
    </row>
    <row r="173" spans="1:12">
      <c r="A173" s="29" t="s">
        <v>11</v>
      </c>
      <c r="B173" s="28">
        <v>29050</v>
      </c>
      <c r="C173" s="27">
        <v>7500</v>
      </c>
      <c r="D173" s="9">
        <v>0</v>
      </c>
      <c r="E173" s="27">
        <v>1000</v>
      </c>
      <c r="F173" s="6">
        <v>37550</v>
      </c>
      <c r="G173" s="30">
        <v>18</v>
      </c>
      <c r="H173" s="41">
        <v>5</v>
      </c>
      <c r="I173" s="36">
        <v>0</v>
      </c>
      <c r="J173" s="41">
        <v>1</v>
      </c>
      <c r="K173" s="6">
        <v>24</v>
      </c>
      <c r="L173" s="7">
        <v>40909</v>
      </c>
    </row>
    <row r="174" spans="1:12">
      <c r="A174" s="29" t="s">
        <v>13</v>
      </c>
      <c r="B174" s="27">
        <v>6640</v>
      </c>
      <c r="C174" s="27">
        <v>17100</v>
      </c>
      <c r="D174" s="9">
        <v>0</v>
      </c>
      <c r="E174" s="27">
        <v>2000</v>
      </c>
      <c r="F174" s="6">
        <v>25740</v>
      </c>
      <c r="G174" s="30">
        <v>6</v>
      </c>
      <c r="H174" s="41">
        <v>14</v>
      </c>
      <c r="I174" s="36">
        <v>0</v>
      </c>
      <c r="J174" s="41">
        <v>2</v>
      </c>
      <c r="K174" s="6">
        <v>22</v>
      </c>
      <c r="L174" s="7">
        <v>40909</v>
      </c>
    </row>
    <row r="175" spans="1:12">
      <c r="A175" s="29" t="s">
        <v>15</v>
      </c>
      <c r="B175" s="28">
        <v>16400</v>
      </c>
      <c r="C175" s="28">
        <v>0</v>
      </c>
      <c r="D175" s="9">
        <v>0</v>
      </c>
      <c r="E175" s="28">
        <v>0</v>
      </c>
      <c r="F175" s="6">
        <v>16400</v>
      </c>
      <c r="G175" s="31">
        <v>5</v>
      </c>
      <c r="H175" s="41">
        <v>0</v>
      </c>
      <c r="I175" s="36">
        <v>0</v>
      </c>
      <c r="J175" s="41">
        <v>0</v>
      </c>
      <c r="K175" s="6">
        <v>5</v>
      </c>
      <c r="L175" s="7">
        <v>40909</v>
      </c>
    </row>
    <row r="176" spans="1:12">
      <c r="A176" s="29" t="s">
        <v>16</v>
      </c>
      <c r="B176" s="27">
        <v>8800</v>
      </c>
      <c r="C176" s="28">
        <v>0</v>
      </c>
      <c r="D176" s="9">
        <v>0</v>
      </c>
      <c r="E176" s="27">
        <v>700</v>
      </c>
      <c r="F176" s="6">
        <v>9500</v>
      </c>
      <c r="G176" s="30">
        <v>9</v>
      </c>
      <c r="H176" s="41">
        <v>0</v>
      </c>
      <c r="I176" s="36">
        <v>0</v>
      </c>
      <c r="J176" s="41">
        <v>1</v>
      </c>
      <c r="K176" s="6">
        <v>10</v>
      </c>
      <c r="L176" s="7">
        <v>40909</v>
      </c>
    </row>
    <row r="177" spans="1:12">
      <c r="A177" s="29" t="s">
        <v>17</v>
      </c>
      <c r="B177" s="28">
        <v>18000</v>
      </c>
      <c r="C177" s="28">
        <v>0</v>
      </c>
      <c r="D177" s="9">
        <v>0</v>
      </c>
      <c r="E177" s="28">
        <v>1000</v>
      </c>
      <c r="F177" s="6">
        <v>19000</v>
      </c>
      <c r="G177" s="30">
        <v>12</v>
      </c>
      <c r="H177" s="41">
        <v>0</v>
      </c>
      <c r="I177" s="36">
        <v>0</v>
      </c>
      <c r="J177" s="41">
        <v>1</v>
      </c>
      <c r="K177" s="6">
        <v>13</v>
      </c>
      <c r="L177" s="7">
        <v>40909</v>
      </c>
    </row>
    <row r="178" spans="1:12">
      <c r="A178" s="29" t="s">
        <v>19</v>
      </c>
      <c r="B178" s="27">
        <v>22500</v>
      </c>
      <c r="C178" s="28">
        <v>0</v>
      </c>
      <c r="D178" s="9">
        <v>0</v>
      </c>
      <c r="E178" s="27">
        <v>1000</v>
      </c>
      <c r="F178" s="6">
        <v>23500</v>
      </c>
      <c r="G178" s="30">
        <v>15</v>
      </c>
      <c r="H178" s="41">
        <v>0</v>
      </c>
      <c r="I178" s="36">
        <v>0</v>
      </c>
      <c r="J178" s="41">
        <v>1</v>
      </c>
      <c r="K178" s="6">
        <v>16</v>
      </c>
      <c r="L178" s="7">
        <v>40909</v>
      </c>
    </row>
    <row r="179" spans="1:12">
      <c r="A179" s="29" t="s">
        <v>20</v>
      </c>
      <c r="B179" s="28">
        <v>32500</v>
      </c>
      <c r="C179" s="28">
        <v>0</v>
      </c>
      <c r="D179" s="9">
        <v>0</v>
      </c>
      <c r="E179" s="28">
        <v>1000</v>
      </c>
      <c r="F179" s="6">
        <v>33500</v>
      </c>
      <c r="G179" s="30">
        <v>20</v>
      </c>
      <c r="H179" s="41">
        <v>0</v>
      </c>
      <c r="I179" s="36">
        <v>0</v>
      </c>
      <c r="J179" s="41">
        <v>1</v>
      </c>
      <c r="K179" s="6">
        <v>21</v>
      </c>
      <c r="L179" s="7">
        <v>40909</v>
      </c>
    </row>
    <row r="180" spans="1:12">
      <c r="A180" s="29" t="s">
        <v>18</v>
      </c>
      <c r="B180" s="28">
        <v>31000</v>
      </c>
      <c r="C180" s="28">
        <v>0</v>
      </c>
      <c r="D180" s="9">
        <v>0</v>
      </c>
      <c r="E180" s="28">
        <v>1000</v>
      </c>
      <c r="F180" s="6">
        <v>32000</v>
      </c>
      <c r="G180" s="30">
        <v>19</v>
      </c>
      <c r="H180" s="41">
        <v>0</v>
      </c>
      <c r="I180" s="36">
        <v>0</v>
      </c>
      <c r="J180" s="41">
        <v>1</v>
      </c>
      <c r="K180" s="6">
        <v>20</v>
      </c>
      <c r="L180" s="7">
        <v>40909</v>
      </c>
    </row>
    <row r="181" spans="1:12">
      <c r="A181" s="29" t="s">
        <v>21</v>
      </c>
      <c r="B181" s="28">
        <v>7500</v>
      </c>
      <c r="C181" s="28">
        <v>0</v>
      </c>
      <c r="D181" s="9">
        <v>0</v>
      </c>
      <c r="E181" s="28">
        <v>0</v>
      </c>
      <c r="F181" s="6">
        <v>7500</v>
      </c>
      <c r="G181" s="31">
        <v>5</v>
      </c>
      <c r="H181" s="41">
        <v>0</v>
      </c>
      <c r="I181" s="36">
        <v>0</v>
      </c>
      <c r="J181" s="41">
        <v>0</v>
      </c>
      <c r="K181" s="6">
        <v>5</v>
      </c>
      <c r="L181" s="7">
        <v>40909</v>
      </c>
    </row>
    <row r="182" spans="1:12">
      <c r="A182" s="29" t="s">
        <v>4</v>
      </c>
      <c r="B182" s="28">
        <v>14080</v>
      </c>
      <c r="C182" s="28">
        <v>34520</v>
      </c>
      <c r="D182" s="28">
        <v>0</v>
      </c>
      <c r="E182" s="28">
        <v>3000</v>
      </c>
      <c r="F182" s="6">
        <v>51600</v>
      </c>
      <c r="G182" s="41">
        <v>8</v>
      </c>
      <c r="H182" s="31">
        <v>17</v>
      </c>
      <c r="I182" s="36">
        <v>0</v>
      </c>
      <c r="J182" s="41">
        <v>1</v>
      </c>
      <c r="K182" s="6">
        <v>26</v>
      </c>
      <c r="L182" s="7">
        <v>40940</v>
      </c>
    </row>
    <row r="183" spans="1:12">
      <c r="A183" s="29" t="s">
        <v>5</v>
      </c>
      <c r="B183" s="28">
        <v>4200</v>
      </c>
      <c r="C183" s="28">
        <v>25800</v>
      </c>
      <c r="D183" s="28">
        <v>0</v>
      </c>
      <c r="E183" s="28">
        <v>3000</v>
      </c>
      <c r="F183" s="6">
        <v>33000</v>
      </c>
      <c r="G183" s="41">
        <v>1</v>
      </c>
      <c r="H183" s="41">
        <v>15</v>
      </c>
      <c r="I183" s="36">
        <v>0</v>
      </c>
      <c r="J183" s="41">
        <v>1</v>
      </c>
      <c r="K183" s="6">
        <v>17</v>
      </c>
      <c r="L183" s="7">
        <v>40940</v>
      </c>
    </row>
    <row r="184" spans="1:12">
      <c r="A184" s="29" t="s">
        <v>6</v>
      </c>
      <c r="B184" s="28">
        <v>0</v>
      </c>
      <c r="C184" s="28">
        <v>12200</v>
      </c>
      <c r="D184" s="28">
        <v>0</v>
      </c>
      <c r="E184" s="28">
        <v>2000</v>
      </c>
      <c r="F184" s="6">
        <v>14200</v>
      </c>
      <c r="G184" s="41">
        <v>0</v>
      </c>
      <c r="H184" s="31">
        <v>12</v>
      </c>
      <c r="I184" s="36">
        <v>0</v>
      </c>
      <c r="J184" s="41">
        <v>1</v>
      </c>
      <c r="K184" s="6">
        <v>13</v>
      </c>
      <c r="L184" s="7">
        <v>40940</v>
      </c>
    </row>
    <row r="185" spans="1:12">
      <c r="A185" s="29" t="s">
        <v>14</v>
      </c>
      <c r="B185" s="28">
        <v>4200</v>
      </c>
      <c r="C185" s="28">
        <v>11220</v>
      </c>
      <c r="D185" s="28">
        <v>0</v>
      </c>
      <c r="E185" s="28">
        <v>0</v>
      </c>
      <c r="F185" s="6">
        <v>15420</v>
      </c>
      <c r="G185" s="41">
        <v>4</v>
      </c>
      <c r="H185" s="31">
        <v>6</v>
      </c>
      <c r="I185" s="36">
        <v>0</v>
      </c>
      <c r="J185" s="41">
        <v>0</v>
      </c>
      <c r="K185" s="6">
        <v>10</v>
      </c>
      <c r="L185" s="7">
        <v>40940</v>
      </c>
    </row>
    <row r="186" spans="1:12">
      <c r="A186" s="29" t="s">
        <v>7</v>
      </c>
      <c r="B186" s="27">
        <v>11700</v>
      </c>
      <c r="C186" s="27">
        <v>23530</v>
      </c>
      <c r="D186" s="27">
        <v>0</v>
      </c>
      <c r="E186" s="28">
        <v>0</v>
      </c>
      <c r="F186" s="6">
        <v>35230</v>
      </c>
      <c r="G186" s="30">
        <v>9</v>
      </c>
      <c r="H186" s="30">
        <v>15</v>
      </c>
      <c r="I186" s="36">
        <v>0</v>
      </c>
      <c r="J186" s="41">
        <v>0</v>
      </c>
      <c r="K186" s="6">
        <v>24</v>
      </c>
      <c r="L186" s="7">
        <v>40940</v>
      </c>
    </row>
    <row r="187" spans="1:12">
      <c r="A187" s="29" t="s">
        <v>8</v>
      </c>
      <c r="B187" s="28">
        <v>21150</v>
      </c>
      <c r="C187" s="28">
        <v>42355</v>
      </c>
      <c r="D187" s="28">
        <v>0</v>
      </c>
      <c r="E187" s="28">
        <v>0</v>
      </c>
      <c r="F187" s="6">
        <v>63505</v>
      </c>
      <c r="G187" s="30">
        <v>18</v>
      </c>
      <c r="H187" s="30">
        <v>32</v>
      </c>
      <c r="I187" s="36">
        <v>0</v>
      </c>
      <c r="J187" s="41">
        <v>0</v>
      </c>
      <c r="K187" s="6">
        <v>50</v>
      </c>
      <c r="L187" s="7">
        <v>40940</v>
      </c>
    </row>
    <row r="188" spans="1:12">
      <c r="A188" s="29" t="s">
        <v>9</v>
      </c>
      <c r="B188" s="28">
        <v>20550</v>
      </c>
      <c r="C188" s="28">
        <v>28730</v>
      </c>
      <c r="D188" s="28">
        <v>300</v>
      </c>
      <c r="E188" s="28">
        <v>0</v>
      </c>
      <c r="F188" s="6">
        <v>49580</v>
      </c>
      <c r="G188" s="30">
        <v>17</v>
      </c>
      <c r="H188" s="30">
        <v>17</v>
      </c>
      <c r="I188" s="36">
        <v>0</v>
      </c>
      <c r="J188" s="41">
        <v>0</v>
      </c>
      <c r="K188" s="6">
        <v>34</v>
      </c>
      <c r="L188" s="7">
        <v>40940</v>
      </c>
    </row>
    <row r="189" spans="1:12">
      <c r="A189" s="29" t="s">
        <v>12</v>
      </c>
      <c r="B189" s="27">
        <v>28500</v>
      </c>
      <c r="C189" s="27">
        <v>9880</v>
      </c>
      <c r="D189" s="27">
        <v>0</v>
      </c>
      <c r="E189" s="27">
        <v>0</v>
      </c>
      <c r="F189" s="6">
        <v>38380</v>
      </c>
      <c r="G189" s="30">
        <v>22</v>
      </c>
      <c r="H189" s="41">
        <v>5</v>
      </c>
      <c r="I189" s="36">
        <v>0</v>
      </c>
      <c r="J189" s="41">
        <v>0</v>
      </c>
      <c r="K189" s="6">
        <v>27</v>
      </c>
      <c r="L189" s="7">
        <v>40940</v>
      </c>
    </row>
    <row r="190" spans="1:12">
      <c r="A190" s="29" t="s">
        <v>10</v>
      </c>
      <c r="B190" s="28">
        <v>14130</v>
      </c>
      <c r="C190" s="28">
        <v>5500</v>
      </c>
      <c r="D190" s="28">
        <v>0</v>
      </c>
      <c r="E190" s="28">
        <v>0</v>
      </c>
      <c r="F190" s="6">
        <v>19630</v>
      </c>
      <c r="G190" s="30">
        <v>11</v>
      </c>
      <c r="H190" s="41">
        <v>2</v>
      </c>
      <c r="I190" s="36">
        <v>0</v>
      </c>
      <c r="J190" s="41">
        <v>0</v>
      </c>
      <c r="K190" s="6">
        <v>13</v>
      </c>
      <c r="L190" s="7">
        <v>40940</v>
      </c>
    </row>
    <row r="191" spans="1:12">
      <c r="A191" s="29" t="s">
        <v>11</v>
      </c>
      <c r="B191" s="28">
        <v>18930</v>
      </c>
      <c r="C191" s="27">
        <v>8500</v>
      </c>
      <c r="D191" s="27">
        <v>0</v>
      </c>
      <c r="E191" s="27">
        <v>0</v>
      </c>
      <c r="F191" s="6">
        <v>27430</v>
      </c>
      <c r="G191" s="30">
        <v>16</v>
      </c>
      <c r="H191" s="41">
        <v>4</v>
      </c>
      <c r="I191" s="36">
        <v>0</v>
      </c>
      <c r="J191" s="41">
        <v>0</v>
      </c>
      <c r="K191" s="6">
        <v>20</v>
      </c>
      <c r="L191" s="7">
        <v>40940</v>
      </c>
    </row>
    <row r="192" spans="1:12">
      <c r="A192" s="29" t="s">
        <v>13</v>
      </c>
      <c r="B192" s="27">
        <v>0</v>
      </c>
      <c r="C192" s="27">
        <v>13484</v>
      </c>
      <c r="D192" s="27">
        <v>0</v>
      </c>
      <c r="E192" s="27">
        <v>0</v>
      </c>
      <c r="F192" s="6">
        <v>13484</v>
      </c>
      <c r="G192" s="30">
        <v>0</v>
      </c>
      <c r="H192" s="41">
        <v>10</v>
      </c>
      <c r="I192" s="36">
        <v>0</v>
      </c>
      <c r="J192" s="41">
        <v>0</v>
      </c>
      <c r="K192" s="6">
        <v>10</v>
      </c>
      <c r="L192" s="7">
        <v>40940</v>
      </c>
    </row>
    <row r="193" spans="1:12">
      <c r="A193" s="29" t="s">
        <v>15</v>
      </c>
      <c r="B193" s="28">
        <v>4000</v>
      </c>
      <c r="C193" s="28">
        <v>1840</v>
      </c>
      <c r="D193" s="28">
        <v>0</v>
      </c>
      <c r="E193" s="28">
        <v>1000</v>
      </c>
      <c r="F193" s="6">
        <v>6840</v>
      </c>
      <c r="G193" s="31">
        <v>2</v>
      </c>
      <c r="H193" s="41">
        <v>1</v>
      </c>
      <c r="I193" s="36">
        <v>0</v>
      </c>
      <c r="J193" s="41">
        <v>1</v>
      </c>
      <c r="K193" s="6">
        <v>4</v>
      </c>
      <c r="L193" s="7">
        <v>40940</v>
      </c>
    </row>
    <row r="194" spans="1:12">
      <c r="A194" s="29" t="s">
        <v>16</v>
      </c>
      <c r="B194" s="6">
        <v>7620</v>
      </c>
      <c r="C194" s="29">
        <v>0</v>
      </c>
      <c r="D194" s="29">
        <v>0</v>
      </c>
      <c r="E194" s="29">
        <v>0</v>
      </c>
      <c r="F194" s="6">
        <v>7620</v>
      </c>
      <c r="G194" s="30">
        <v>6</v>
      </c>
      <c r="H194" s="42">
        <v>0</v>
      </c>
      <c r="I194" s="36">
        <v>0</v>
      </c>
      <c r="J194" s="42">
        <v>0</v>
      </c>
      <c r="K194" s="30">
        <v>6</v>
      </c>
      <c r="L194" s="7">
        <v>40940</v>
      </c>
    </row>
    <row r="195" spans="1:12">
      <c r="A195" s="29" t="s">
        <v>17</v>
      </c>
      <c r="B195" s="6">
        <v>14880</v>
      </c>
      <c r="C195" s="29">
        <v>0</v>
      </c>
      <c r="D195" s="29">
        <v>0</v>
      </c>
      <c r="E195" s="29">
        <v>0</v>
      </c>
      <c r="F195" s="6">
        <v>14880</v>
      </c>
      <c r="G195" s="31">
        <v>10</v>
      </c>
      <c r="H195" s="42">
        <v>0</v>
      </c>
      <c r="I195" s="36">
        <v>0</v>
      </c>
      <c r="J195" s="42">
        <v>0</v>
      </c>
      <c r="K195" s="31">
        <v>10</v>
      </c>
      <c r="L195" s="7">
        <v>40940</v>
      </c>
    </row>
    <row r="196" spans="1:12">
      <c r="A196" s="29" t="s">
        <v>19</v>
      </c>
      <c r="B196" s="6">
        <v>15630</v>
      </c>
      <c r="C196" s="29">
        <v>0</v>
      </c>
      <c r="D196" s="29">
        <v>0</v>
      </c>
      <c r="E196" s="29">
        <v>0</v>
      </c>
      <c r="F196" s="6">
        <v>15630</v>
      </c>
      <c r="G196" s="30">
        <v>12</v>
      </c>
      <c r="H196" s="42">
        <v>0</v>
      </c>
      <c r="I196" s="36">
        <v>0</v>
      </c>
      <c r="J196" s="42">
        <v>0</v>
      </c>
      <c r="K196" s="30">
        <v>12</v>
      </c>
      <c r="L196" s="7">
        <v>40940</v>
      </c>
    </row>
    <row r="197" spans="1:12">
      <c r="A197" s="29" t="s">
        <v>20</v>
      </c>
      <c r="B197" s="6">
        <v>17930</v>
      </c>
      <c r="C197" s="29">
        <v>0</v>
      </c>
      <c r="D197" s="29">
        <v>0</v>
      </c>
      <c r="E197" s="29">
        <v>0</v>
      </c>
      <c r="F197" s="6">
        <v>17930</v>
      </c>
      <c r="G197" s="31">
        <v>13</v>
      </c>
      <c r="H197" s="42">
        <v>0</v>
      </c>
      <c r="I197" s="36">
        <v>0</v>
      </c>
      <c r="J197" s="42">
        <v>0</v>
      </c>
      <c r="K197" s="31">
        <v>13</v>
      </c>
      <c r="L197" s="7">
        <v>40940</v>
      </c>
    </row>
    <row r="198" spans="1:12">
      <c r="A198" s="29" t="s">
        <v>18</v>
      </c>
      <c r="B198" s="6">
        <v>12480</v>
      </c>
      <c r="C198" s="29">
        <v>0</v>
      </c>
      <c r="D198" s="29">
        <v>0</v>
      </c>
      <c r="E198" s="29">
        <v>0</v>
      </c>
      <c r="F198" s="6">
        <v>12480</v>
      </c>
      <c r="G198" s="31">
        <v>9</v>
      </c>
      <c r="H198" s="42">
        <v>0</v>
      </c>
      <c r="I198" s="36">
        <v>0</v>
      </c>
      <c r="J198" s="42">
        <v>0</v>
      </c>
      <c r="K198" s="31">
        <v>9</v>
      </c>
      <c r="L198" s="7">
        <v>40940</v>
      </c>
    </row>
    <row r="199" spans="1:12">
      <c r="A199" s="29" t="s">
        <v>21</v>
      </c>
      <c r="B199" s="6">
        <v>7530</v>
      </c>
      <c r="C199" s="29">
        <v>0</v>
      </c>
      <c r="D199" s="29">
        <v>0</v>
      </c>
      <c r="E199" s="29">
        <v>0</v>
      </c>
      <c r="F199" s="6">
        <v>7530</v>
      </c>
      <c r="G199" s="31">
        <v>6</v>
      </c>
      <c r="H199" s="42">
        <v>0</v>
      </c>
      <c r="I199" s="36">
        <v>0</v>
      </c>
      <c r="J199" s="42">
        <v>0</v>
      </c>
      <c r="K199" s="31">
        <v>6</v>
      </c>
      <c r="L199" s="7">
        <v>40940</v>
      </c>
    </row>
    <row r="200" spans="1:12">
      <c r="A200" s="29" t="s">
        <v>4</v>
      </c>
      <c r="B200" s="28">
        <v>7420</v>
      </c>
      <c r="C200" s="28">
        <v>24392</v>
      </c>
      <c r="D200" s="28">
        <v>0</v>
      </c>
      <c r="E200" s="29">
        <v>0</v>
      </c>
      <c r="F200" s="6">
        <v>31812</v>
      </c>
      <c r="G200" s="41">
        <v>6</v>
      </c>
      <c r="H200" s="31">
        <v>14</v>
      </c>
      <c r="I200" s="36">
        <v>0</v>
      </c>
      <c r="J200" s="42">
        <v>0</v>
      </c>
      <c r="K200" s="6">
        <v>20</v>
      </c>
      <c r="L200" s="7">
        <v>40969</v>
      </c>
    </row>
    <row r="201" spans="1:12">
      <c r="A201" s="29" t="s">
        <v>5</v>
      </c>
      <c r="B201" s="28">
        <v>12524</v>
      </c>
      <c r="C201" s="28">
        <v>16400</v>
      </c>
      <c r="D201" s="28">
        <v>400</v>
      </c>
      <c r="E201" s="29">
        <v>0</v>
      </c>
      <c r="F201" s="6">
        <v>29324</v>
      </c>
      <c r="G201" s="41">
        <v>7</v>
      </c>
      <c r="H201" s="41">
        <v>7</v>
      </c>
      <c r="I201" s="36">
        <v>0</v>
      </c>
      <c r="J201" s="42">
        <v>0</v>
      </c>
      <c r="K201" s="6">
        <v>14</v>
      </c>
      <c r="L201" s="7">
        <v>40969</v>
      </c>
    </row>
    <row r="202" spans="1:12">
      <c r="A202" s="29" t="s">
        <v>6</v>
      </c>
      <c r="B202" s="28">
        <v>3000</v>
      </c>
      <c r="C202" s="28">
        <v>5000</v>
      </c>
      <c r="D202" s="28">
        <v>0</v>
      </c>
      <c r="E202" s="29">
        <v>0</v>
      </c>
      <c r="F202" s="6">
        <v>8000</v>
      </c>
      <c r="G202" s="41">
        <v>3</v>
      </c>
      <c r="H202" s="31">
        <v>3</v>
      </c>
      <c r="I202" s="36">
        <v>0</v>
      </c>
      <c r="J202" s="42">
        <v>0</v>
      </c>
      <c r="K202" s="6">
        <v>6</v>
      </c>
      <c r="L202" s="7">
        <v>40969</v>
      </c>
    </row>
    <row r="203" spans="1:12">
      <c r="A203" s="29" t="s">
        <v>14</v>
      </c>
      <c r="B203" s="28">
        <v>10540</v>
      </c>
      <c r="C203" s="28">
        <v>0</v>
      </c>
      <c r="D203" s="28">
        <v>0</v>
      </c>
      <c r="E203" s="29">
        <v>0</v>
      </c>
      <c r="F203" s="6">
        <v>10540</v>
      </c>
      <c r="G203" s="41">
        <v>9</v>
      </c>
      <c r="H203" s="31">
        <v>0</v>
      </c>
      <c r="I203" s="36">
        <v>0</v>
      </c>
      <c r="J203" s="42">
        <v>0</v>
      </c>
      <c r="K203" s="6">
        <v>9</v>
      </c>
      <c r="L203" s="7">
        <v>40969</v>
      </c>
    </row>
    <row r="204" spans="1:12">
      <c r="A204" s="29" t="s">
        <v>7</v>
      </c>
      <c r="B204" s="27">
        <v>25060</v>
      </c>
      <c r="C204" s="27">
        <v>34275</v>
      </c>
      <c r="D204" s="27">
        <v>0</v>
      </c>
      <c r="E204" s="29">
        <v>0</v>
      </c>
      <c r="F204" s="6">
        <v>59335</v>
      </c>
      <c r="G204" s="30">
        <v>17</v>
      </c>
      <c r="H204" s="30">
        <v>26</v>
      </c>
      <c r="I204" s="36">
        <v>0</v>
      </c>
      <c r="J204" s="42">
        <v>0</v>
      </c>
      <c r="K204" s="6">
        <v>43</v>
      </c>
      <c r="L204" s="7">
        <v>40969</v>
      </c>
    </row>
    <row r="205" spans="1:12">
      <c r="A205" s="29" t="s">
        <v>8</v>
      </c>
      <c r="B205" s="28">
        <v>44975</v>
      </c>
      <c r="C205" s="28">
        <v>42605</v>
      </c>
      <c r="D205" s="28">
        <v>300</v>
      </c>
      <c r="E205" s="29">
        <v>0</v>
      </c>
      <c r="F205" s="6">
        <v>87880</v>
      </c>
      <c r="G205" s="30">
        <v>34</v>
      </c>
      <c r="H205" s="30">
        <v>30</v>
      </c>
      <c r="I205" s="36">
        <v>0</v>
      </c>
      <c r="J205" s="42">
        <v>0</v>
      </c>
      <c r="K205" s="6">
        <v>64</v>
      </c>
      <c r="L205" s="7">
        <v>40969</v>
      </c>
    </row>
    <row r="206" spans="1:12">
      <c r="A206" s="29" t="s">
        <v>9</v>
      </c>
      <c r="B206" s="28">
        <v>30160</v>
      </c>
      <c r="C206" s="28">
        <v>29255</v>
      </c>
      <c r="D206" s="28">
        <v>0</v>
      </c>
      <c r="E206" s="29">
        <v>0</v>
      </c>
      <c r="F206" s="6">
        <v>59415</v>
      </c>
      <c r="G206" s="30">
        <v>21</v>
      </c>
      <c r="H206" s="30">
        <v>19</v>
      </c>
      <c r="I206" s="36">
        <v>0</v>
      </c>
      <c r="J206" s="42">
        <v>0</v>
      </c>
      <c r="K206" s="6">
        <v>40</v>
      </c>
      <c r="L206" s="7">
        <v>40969</v>
      </c>
    </row>
    <row r="207" spans="1:12">
      <c r="A207" s="29" t="s">
        <v>12</v>
      </c>
      <c r="B207" s="27">
        <v>11445</v>
      </c>
      <c r="C207" s="27">
        <v>31720</v>
      </c>
      <c r="D207" s="27">
        <v>0</v>
      </c>
      <c r="E207" s="29">
        <v>0</v>
      </c>
      <c r="F207" s="6">
        <v>43165</v>
      </c>
      <c r="G207" s="30">
        <v>22</v>
      </c>
      <c r="H207" s="41">
        <v>8</v>
      </c>
      <c r="I207" s="36">
        <v>0</v>
      </c>
      <c r="J207" s="42">
        <v>0</v>
      </c>
      <c r="K207" s="6">
        <v>30</v>
      </c>
      <c r="L207" s="7">
        <v>40969</v>
      </c>
    </row>
    <row r="208" spans="1:12">
      <c r="A208" s="29" t="s">
        <v>10</v>
      </c>
      <c r="B208" s="28">
        <v>26460</v>
      </c>
      <c r="C208" s="28">
        <v>10395</v>
      </c>
      <c r="D208" s="28">
        <v>0</v>
      </c>
      <c r="E208" s="29">
        <v>0</v>
      </c>
      <c r="F208" s="6">
        <v>36855</v>
      </c>
      <c r="G208" s="30">
        <v>19</v>
      </c>
      <c r="H208" s="41">
        <v>7</v>
      </c>
      <c r="I208" s="36">
        <v>0</v>
      </c>
      <c r="J208" s="42">
        <v>0</v>
      </c>
      <c r="K208" s="6">
        <v>26</v>
      </c>
      <c r="L208" s="7">
        <v>40969</v>
      </c>
    </row>
    <row r="209" spans="1:12">
      <c r="A209" s="29" t="s">
        <v>11</v>
      </c>
      <c r="B209" s="28">
        <v>27040</v>
      </c>
      <c r="C209" s="27">
        <v>13995</v>
      </c>
      <c r="D209" s="27">
        <v>0</v>
      </c>
      <c r="E209" s="29">
        <v>0</v>
      </c>
      <c r="F209" s="6">
        <v>41035</v>
      </c>
      <c r="G209" s="30">
        <v>19</v>
      </c>
      <c r="H209" s="41">
        <v>10</v>
      </c>
      <c r="I209" s="36">
        <v>0</v>
      </c>
      <c r="J209" s="42">
        <v>0</v>
      </c>
      <c r="K209" s="6">
        <v>29</v>
      </c>
      <c r="L209" s="7">
        <v>40969</v>
      </c>
    </row>
    <row r="210" spans="1:12">
      <c r="A210" s="29" t="s">
        <v>13</v>
      </c>
      <c r="B210" s="27">
        <v>8588</v>
      </c>
      <c r="C210" s="27">
        <v>12030</v>
      </c>
      <c r="D210" s="27">
        <v>0</v>
      </c>
      <c r="E210" s="29">
        <v>0</v>
      </c>
      <c r="F210" s="6">
        <v>20618</v>
      </c>
      <c r="G210" s="30">
        <v>8</v>
      </c>
      <c r="H210" s="41">
        <v>10</v>
      </c>
      <c r="I210" s="36">
        <v>0</v>
      </c>
      <c r="J210" s="42">
        <v>0</v>
      </c>
      <c r="K210" s="6">
        <v>18</v>
      </c>
      <c r="L210" s="7">
        <v>40969</v>
      </c>
    </row>
    <row r="211" spans="1:12">
      <c r="A211" s="29" t="s">
        <v>15</v>
      </c>
      <c r="B211" s="28">
        <v>7200</v>
      </c>
      <c r="C211" s="28">
        <v>0</v>
      </c>
      <c r="D211" s="28">
        <v>0</v>
      </c>
      <c r="E211" s="29">
        <v>0</v>
      </c>
      <c r="F211" s="6">
        <v>7200</v>
      </c>
      <c r="G211" s="31">
        <v>2</v>
      </c>
      <c r="H211" s="41">
        <v>0</v>
      </c>
      <c r="I211" s="36">
        <v>0</v>
      </c>
      <c r="J211" s="42">
        <v>0</v>
      </c>
      <c r="K211" s="6">
        <v>2</v>
      </c>
      <c r="L211" s="7">
        <v>40969</v>
      </c>
    </row>
    <row r="212" spans="1:12">
      <c r="A212" s="29" t="s">
        <v>16</v>
      </c>
      <c r="B212" s="27">
        <v>14810</v>
      </c>
      <c r="C212" s="29">
        <v>0</v>
      </c>
      <c r="D212" s="29">
        <v>0</v>
      </c>
      <c r="E212" s="29">
        <v>0</v>
      </c>
      <c r="F212" s="27">
        <v>14810</v>
      </c>
      <c r="G212" s="30">
        <v>11</v>
      </c>
      <c r="H212" s="41">
        <v>0</v>
      </c>
      <c r="I212" s="36">
        <v>0</v>
      </c>
      <c r="J212" s="42">
        <v>0</v>
      </c>
      <c r="K212" s="30">
        <v>11</v>
      </c>
      <c r="L212" s="7">
        <v>40969</v>
      </c>
    </row>
    <row r="213" spans="1:12">
      <c r="A213" s="29" t="s">
        <v>17</v>
      </c>
      <c r="B213" s="28">
        <v>29635</v>
      </c>
      <c r="C213" s="29">
        <v>0</v>
      </c>
      <c r="D213" s="29">
        <v>0</v>
      </c>
      <c r="E213" s="29">
        <v>0</v>
      </c>
      <c r="F213" s="28">
        <v>29635</v>
      </c>
      <c r="G213" s="31">
        <v>20</v>
      </c>
      <c r="H213" s="41">
        <v>0</v>
      </c>
      <c r="I213" s="36">
        <v>0</v>
      </c>
      <c r="J213" s="42">
        <v>0</v>
      </c>
      <c r="K213" s="31">
        <v>20</v>
      </c>
      <c r="L213" s="7">
        <v>40969</v>
      </c>
    </row>
    <row r="214" spans="1:12">
      <c r="A214" s="29" t="s">
        <v>19</v>
      </c>
      <c r="B214" s="27">
        <v>20520</v>
      </c>
      <c r="C214" s="29">
        <v>0</v>
      </c>
      <c r="D214" s="29">
        <v>0</v>
      </c>
      <c r="E214" s="29">
        <v>0</v>
      </c>
      <c r="F214" s="27">
        <v>20520</v>
      </c>
      <c r="G214" s="30">
        <v>15</v>
      </c>
      <c r="H214" s="41">
        <v>0</v>
      </c>
      <c r="I214" s="36">
        <v>0</v>
      </c>
      <c r="J214" s="42">
        <v>0</v>
      </c>
      <c r="K214" s="30">
        <v>15</v>
      </c>
      <c r="L214" s="7">
        <v>40969</v>
      </c>
    </row>
    <row r="215" spans="1:12">
      <c r="A215" s="29" t="s">
        <v>20</v>
      </c>
      <c r="B215" s="28">
        <v>30070</v>
      </c>
      <c r="C215" s="29">
        <v>0</v>
      </c>
      <c r="D215" s="29">
        <v>0</v>
      </c>
      <c r="E215" s="29">
        <v>0</v>
      </c>
      <c r="F215" s="28">
        <v>30070</v>
      </c>
      <c r="G215" s="31">
        <v>19</v>
      </c>
      <c r="H215" s="41">
        <v>0</v>
      </c>
      <c r="I215" s="36">
        <v>0</v>
      </c>
      <c r="J215" s="42">
        <v>0</v>
      </c>
      <c r="K215" s="31">
        <v>19</v>
      </c>
      <c r="L215" s="7">
        <v>40969</v>
      </c>
    </row>
    <row r="216" spans="1:12">
      <c r="A216" s="29" t="s">
        <v>18</v>
      </c>
      <c r="B216" s="28">
        <v>27520</v>
      </c>
      <c r="C216" s="29">
        <v>0</v>
      </c>
      <c r="D216" s="29">
        <v>0</v>
      </c>
      <c r="E216" s="29">
        <v>0</v>
      </c>
      <c r="F216" s="28">
        <v>27520</v>
      </c>
      <c r="G216" s="31">
        <v>17</v>
      </c>
      <c r="H216" s="41">
        <v>0</v>
      </c>
      <c r="I216" s="36">
        <v>0</v>
      </c>
      <c r="J216" s="42">
        <v>0</v>
      </c>
      <c r="K216" s="31">
        <v>17</v>
      </c>
      <c r="L216" s="7">
        <v>40969</v>
      </c>
    </row>
    <row r="217" spans="1:12">
      <c r="A217" s="29" t="s">
        <v>21</v>
      </c>
      <c r="B217" s="28">
        <v>14190</v>
      </c>
      <c r="C217" s="29">
        <v>0</v>
      </c>
      <c r="D217" s="29">
        <v>0</v>
      </c>
      <c r="E217" s="29">
        <v>0</v>
      </c>
      <c r="F217" s="28">
        <v>14190</v>
      </c>
      <c r="G217" s="31">
        <v>10</v>
      </c>
      <c r="H217" s="41">
        <v>0</v>
      </c>
      <c r="I217" s="36">
        <v>0</v>
      </c>
      <c r="J217" s="42">
        <v>0</v>
      </c>
      <c r="K217" s="31">
        <v>10</v>
      </c>
      <c r="L217" s="7">
        <v>40969</v>
      </c>
    </row>
    <row r="218" spans="1:12">
      <c r="A218" s="29" t="s">
        <v>4</v>
      </c>
      <c r="B218" s="39">
        <v>10600</v>
      </c>
      <c r="C218" s="39">
        <v>17720</v>
      </c>
      <c r="D218" s="29">
        <v>0</v>
      </c>
      <c r="E218" s="39">
        <v>0</v>
      </c>
      <c r="F218" s="6">
        <v>28320</v>
      </c>
      <c r="G218" s="41">
        <v>7</v>
      </c>
      <c r="H218" s="31">
        <v>12</v>
      </c>
      <c r="I218" s="36">
        <v>0</v>
      </c>
      <c r="J218" s="42">
        <v>0</v>
      </c>
      <c r="K218" s="6">
        <v>19</v>
      </c>
      <c r="L218" s="7">
        <v>41000</v>
      </c>
    </row>
    <row r="219" spans="1:12">
      <c r="A219" s="29" t="s">
        <v>5</v>
      </c>
      <c r="B219" s="39">
        <v>4800</v>
      </c>
      <c r="C219" s="39">
        <v>17120</v>
      </c>
      <c r="D219" s="29">
        <v>0</v>
      </c>
      <c r="E219" s="39">
        <v>0</v>
      </c>
      <c r="F219" s="6">
        <v>21920</v>
      </c>
      <c r="G219" s="41">
        <v>3</v>
      </c>
      <c r="H219" s="41">
        <v>12</v>
      </c>
      <c r="I219" s="36">
        <v>0</v>
      </c>
      <c r="J219" s="42">
        <v>0</v>
      </c>
      <c r="K219" s="6">
        <v>15</v>
      </c>
      <c r="L219" s="7">
        <v>41000</v>
      </c>
    </row>
    <row r="220" spans="1:12">
      <c r="A220" s="29" t="s">
        <v>6</v>
      </c>
      <c r="B220" s="39">
        <v>4600</v>
      </c>
      <c r="C220" s="39">
        <v>9700</v>
      </c>
      <c r="D220" s="29">
        <v>0</v>
      </c>
      <c r="E220" s="39">
        <v>0</v>
      </c>
      <c r="F220" s="6">
        <v>14300</v>
      </c>
      <c r="G220" s="41">
        <v>4</v>
      </c>
      <c r="H220" s="31">
        <v>8</v>
      </c>
      <c r="I220" s="36">
        <v>0</v>
      </c>
      <c r="J220" s="42">
        <v>0</v>
      </c>
      <c r="K220" s="6">
        <v>12</v>
      </c>
      <c r="L220" s="7">
        <v>41000</v>
      </c>
    </row>
    <row r="221" spans="1:12">
      <c r="A221" s="29" t="s">
        <v>14</v>
      </c>
      <c r="B221" s="39">
        <v>4000</v>
      </c>
      <c r="C221" s="39">
        <v>1700</v>
      </c>
      <c r="D221" s="29">
        <v>0</v>
      </c>
      <c r="E221" s="39">
        <v>0</v>
      </c>
      <c r="F221" s="6">
        <v>5700</v>
      </c>
      <c r="G221" s="41">
        <v>4</v>
      </c>
      <c r="H221" s="31">
        <v>2</v>
      </c>
      <c r="I221" s="36">
        <v>0</v>
      </c>
      <c r="J221" s="42">
        <v>0</v>
      </c>
      <c r="K221" s="6">
        <v>6</v>
      </c>
      <c r="L221" s="7">
        <v>41000</v>
      </c>
    </row>
    <row r="222" spans="1:12">
      <c r="A222" s="29" t="s">
        <v>7</v>
      </c>
      <c r="B222" s="40">
        <v>8100</v>
      </c>
      <c r="C222" s="40">
        <v>18550</v>
      </c>
      <c r="D222" s="29">
        <v>0</v>
      </c>
      <c r="E222" s="40">
        <v>0</v>
      </c>
      <c r="F222" s="6">
        <v>26650</v>
      </c>
      <c r="G222" s="30">
        <v>6</v>
      </c>
      <c r="H222" s="30">
        <v>11</v>
      </c>
      <c r="I222" s="36">
        <v>0</v>
      </c>
      <c r="J222" s="42">
        <v>0</v>
      </c>
      <c r="K222" s="6">
        <v>17</v>
      </c>
      <c r="L222" s="7">
        <v>41000</v>
      </c>
    </row>
    <row r="223" spans="1:12">
      <c r="A223" s="29" t="s">
        <v>8</v>
      </c>
      <c r="B223" s="39">
        <v>27900</v>
      </c>
      <c r="C223" s="39">
        <v>31200</v>
      </c>
      <c r="D223" s="29">
        <v>0</v>
      </c>
      <c r="E223" s="39">
        <v>0</v>
      </c>
      <c r="F223" s="6">
        <v>59100</v>
      </c>
      <c r="G223" s="30">
        <v>24</v>
      </c>
      <c r="H223" s="30">
        <v>22</v>
      </c>
      <c r="I223" s="36">
        <v>0</v>
      </c>
      <c r="J223" s="42">
        <v>0</v>
      </c>
      <c r="K223" s="6">
        <v>46</v>
      </c>
      <c r="L223" s="7">
        <v>41000</v>
      </c>
    </row>
    <row r="224" spans="1:12">
      <c r="A224" s="29" t="s">
        <v>9</v>
      </c>
      <c r="B224" s="39">
        <v>21150</v>
      </c>
      <c r="C224" s="39">
        <v>22650</v>
      </c>
      <c r="D224" s="29">
        <v>0</v>
      </c>
      <c r="E224" s="39">
        <v>0</v>
      </c>
      <c r="F224" s="6">
        <v>43800</v>
      </c>
      <c r="G224" s="30">
        <v>18</v>
      </c>
      <c r="H224" s="30">
        <v>16</v>
      </c>
      <c r="I224" s="36">
        <v>0</v>
      </c>
      <c r="J224" s="42">
        <v>0</v>
      </c>
      <c r="K224" s="6">
        <v>34</v>
      </c>
      <c r="L224" s="7">
        <v>41000</v>
      </c>
    </row>
    <row r="225" spans="1:12">
      <c r="A225" s="29" t="s">
        <v>12</v>
      </c>
      <c r="B225" s="40">
        <v>28250</v>
      </c>
      <c r="C225" s="40">
        <v>17200</v>
      </c>
      <c r="D225" s="29">
        <v>0</v>
      </c>
      <c r="E225" s="40">
        <v>0</v>
      </c>
      <c r="F225" s="6">
        <v>45450</v>
      </c>
      <c r="G225" s="30">
        <v>23</v>
      </c>
      <c r="H225" s="41">
        <v>11</v>
      </c>
      <c r="I225" s="36">
        <v>0</v>
      </c>
      <c r="J225" s="42">
        <v>0</v>
      </c>
      <c r="K225" s="6">
        <v>34</v>
      </c>
      <c r="L225" s="7">
        <v>41000</v>
      </c>
    </row>
    <row r="226" spans="1:12">
      <c r="A226" s="29" t="s">
        <v>10</v>
      </c>
      <c r="B226" s="39">
        <v>13800</v>
      </c>
      <c r="C226" s="39">
        <v>12100</v>
      </c>
      <c r="D226" s="29">
        <v>0</v>
      </c>
      <c r="E226" s="39">
        <v>0</v>
      </c>
      <c r="F226" s="6">
        <v>25900</v>
      </c>
      <c r="G226" s="30">
        <v>7</v>
      </c>
      <c r="H226" s="41">
        <v>11</v>
      </c>
      <c r="I226" s="36">
        <v>0</v>
      </c>
      <c r="J226" s="42">
        <v>0</v>
      </c>
      <c r="K226" s="6">
        <v>18</v>
      </c>
      <c r="L226" s="7">
        <v>41000</v>
      </c>
    </row>
    <row r="227" spans="1:12">
      <c r="A227" s="29" t="s">
        <v>11</v>
      </c>
      <c r="B227" s="39">
        <v>25050</v>
      </c>
      <c r="C227" s="40">
        <v>14650</v>
      </c>
      <c r="D227" s="29">
        <v>0</v>
      </c>
      <c r="E227" s="40">
        <v>0</v>
      </c>
      <c r="F227" s="6">
        <v>39700</v>
      </c>
      <c r="G227" s="30">
        <v>20</v>
      </c>
      <c r="H227" s="41">
        <v>9</v>
      </c>
      <c r="I227" s="36">
        <v>0</v>
      </c>
      <c r="J227" s="42">
        <v>0</v>
      </c>
      <c r="K227" s="6">
        <v>29</v>
      </c>
      <c r="L227" s="7">
        <v>41000</v>
      </c>
    </row>
    <row r="228" spans="1:12">
      <c r="A228" s="29" t="s">
        <v>13</v>
      </c>
      <c r="B228" s="40">
        <v>5280</v>
      </c>
      <c r="C228" s="40">
        <v>8040</v>
      </c>
      <c r="D228" s="29">
        <v>0</v>
      </c>
      <c r="E228" s="40">
        <v>0</v>
      </c>
      <c r="F228" s="6">
        <v>13320</v>
      </c>
      <c r="G228" s="30">
        <v>5</v>
      </c>
      <c r="H228" s="41">
        <v>7</v>
      </c>
      <c r="I228" s="36">
        <v>0</v>
      </c>
      <c r="J228" s="42">
        <v>0</v>
      </c>
      <c r="K228" s="6">
        <v>12</v>
      </c>
      <c r="L228" s="7">
        <v>41000</v>
      </c>
    </row>
    <row r="229" spans="1:12">
      <c r="A229" s="29" t="s">
        <v>15</v>
      </c>
      <c r="B229" s="39">
        <v>13050</v>
      </c>
      <c r="C229" s="39">
        <v>0</v>
      </c>
      <c r="D229" s="29">
        <v>0</v>
      </c>
      <c r="E229" s="39">
        <v>2050</v>
      </c>
      <c r="F229" s="6">
        <v>15100</v>
      </c>
      <c r="G229" s="31">
        <v>7</v>
      </c>
      <c r="H229" s="41">
        <v>0</v>
      </c>
      <c r="I229" s="36">
        <v>0</v>
      </c>
      <c r="J229" s="42">
        <v>0</v>
      </c>
      <c r="K229" s="6">
        <v>7</v>
      </c>
      <c r="L229" s="7">
        <v>41000</v>
      </c>
    </row>
    <row r="230" spans="1:12">
      <c r="A230" s="29" t="s">
        <v>16</v>
      </c>
      <c r="B230" s="27">
        <v>2000</v>
      </c>
      <c r="C230" s="39">
        <v>0</v>
      </c>
      <c r="D230" s="29">
        <v>0</v>
      </c>
      <c r="E230" s="29">
        <v>0</v>
      </c>
      <c r="F230" s="27">
        <v>2000</v>
      </c>
      <c r="G230" s="30">
        <v>2</v>
      </c>
      <c r="H230" s="41">
        <v>0</v>
      </c>
      <c r="I230" s="36">
        <v>0</v>
      </c>
      <c r="J230" s="42">
        <v>0</v>
      </c>
      <c r="K230" s="30">
        <v>2</v>
      </c>
      <c r="L230" s="7">
        <v>41000</v>
      </c>
    </row>
    <row r="231" spans="1:12">
      <c r="A231" s="29" t="s">
        <v>17</v>
      </c>
      <c r="B231" s="28">
        <v>21100</v>
      </c>
      <c r="C231" s="39">
        <v>0</v>
      </c>
      <c r="D231" s="29">
        <v>0</v>
      </c>
      <c r="E231" s="29">
        <v>0</v>
      </c>
      <c r="F231" s="28">
        <v>21100</v>
      </c>
      <c r="G231" s="31">
        <v>14</v>
      </c>
      <c r="H231" s="41">
        <v>0</v>
      </c>
      <c r="I231" s="36">
        <v>0</v>
      </c>
      <c r="J231" s="42">
        <v>0</v>
      </c>
      <c r="K231" s="31">
        <v>14</v>
      </c>
      <c r="L231" s="7">
        <v>41000</v>
      </c>
    </row>
    <row r="232" spans="1:12">
      <c r="A232" s="29" t="s">
        <v>19</v>
      </c>
      <c r="B232" s="27">
        <v>17500</v>
      </c>
      <c r="C232" s="39">
        <v>0</v>
      </c>
      <c r="D232" s="29">
        <v>0</v>
      </c>
      <c r="E232" s="29">
        <v>0</v>
      </c>
      <c r="F232" s="27">
        <v>17500</v>
      </c>
      <c r="G232" s="30">
        <v>10</v>
      </c>
      <c r="H232" s="41">
        <v>0</v>
      </c>
      <c r="I232" s="36">
        <v>0</v>
      </c>
      <c r="J232" s="42">
        <v>0</v>
      </c>
      <c r="K232" s="30">
        <v>10</v>
      </c>
      <c r="L232" s="7">
        <v>41000</v>
      </c>
    </row>
    <row r="233" spans="1:12">
      <c r="A233" s="29" t="s">
        <v>20</v>
      </c>
      <c r="B233" s="28">
        <v>18850</v>
      </c>
      <c r="C233" s="39">
        <v>0</v>
      </c>
      <c r="D233" s="29">
        <v>0</v>
      </c>
      <c r="E233" s="29">
        <v>0</v>
      </c>
      <c r="F233" s="28">
        <v>18850</v>
      </c>
      <c r="G233" s="31">
        <v>11</v>
      </c>
      <c r="H233" s="41">
        <v>0</v>
      </c>
      <c r="I233" s="36">
        <v>0</v>
      </c>
      <c r="J233" s="42">
        <v>0</v>
      </c>
      <c r="K233" s="31">
        <v>11</v>
      </c>
      <c r="L233" s="7">
        <v>41000</v>
      </c>
    </row>
    <row r="234" spans="1:12">
      <c r="A234" s="29" t="s">
        <v>18</v>
      </c>
      <c r="B234" s="28">
        <v>14500</v>
      </c>
      <c r="C234" s="39">
        <v>0</v>
      </c>
      <c r="D234" s="29">
        <v>0</v>
      </c>
      <c r="E234" s="29">
        <v>0</v>
      </c>
      <c r="F234" s="28">
        <v>14500</v>
      </c>
      <c r="G234" s="31">
        <v>8</v>
      </c>
      <c r="H234" s="41">
        <v>0</v>
      </c>
      <c r="I234" s="36">
        <v>0</v>
      </c>
      <c r="J234" s="42">
        <v>0</v>
      </c>
      <c r="K234" s="31">
        <v>8</v>
      </c>
      <c r="L234" s="7">
        <v>41000</v>
      </c>
    </row>
    <row r="235" spans="1:12">
      <c r="A235" s="29" t="s">
        <v>21</v>
      </c>
      <c r="B235" s="28">
        <v>8500</v>
      </c>
      <c r="C235" s="39">
        <v>0</v>
      </c>
      <c r="D235" s="29">
        <v>0</v>
      </c>
      <c r="E235" s="29">
        <v>0</v>
      </c>
      <c r="F235" s="28">
        <v>8500</v>
      </c>
      <c r="G235" s="31">
        <v>4</v>
      </c>
      <c r="H235" s="41">
        <v>0</v>
      </c>
      <c r="I235" s="36">
        <v>0</v>
      </c>
      <c r="J235" s="42">
        <v>0</v>
      </c>
      <c r="K235" s="31">
        <v>4</v>
      </c>
      <c r="L235" s="7">
        <v>41000</v>
      </c>
    </row>
    <row r="236" spans="1:12">
      <c r="A236" s="29" t="s">
        <v>4</v>
      </c>
      <c r="B236" s="39">
        <v>8800</v>
      </c>
      <c r="C236" s="39">
        <v>22420</v>
      </c>
      <c r="D236" s="29">
        <v>0</v>
      </c>
      <c r="E236" s="39">
        <v>0</v>
      </c>
      <c r="F236" s="6">
        <v>31220</v>
      </c>
      <c r="G236" s="41">
        <v>7</v>
      </c>
      <c r="H236" s="31">
        <v>14</v>
      </c>
      <c r="I236" s="36">
        <v>0</v>
      </c>
      <c r="J236" s="42">
        <v>0</v>
      </c>
      <c r="K236" s="6">
        <v>21</v>
      </c>
      <c r="L236" s="32">
        <v>41030</v>
      </c>
    </row>
    <row r="237" spans="1:12">
      <c r="A237" s="29" t="s">
        <v>5</v>
      </c>
      <c r="B237" s="39">
        <v>4320</v>
      </c>
      <c r="C237" s="39">
        <v>4320</v>
      </c>
      <c r="D237" s="29">
        <v>0</v>
      </c>
      <c r="E237" s="39">
        <v>0</v>
      </c>
      <c r="F237" s="6">
        <v>8640</v>
      </c>
      <c r="G237" s="41">
        <v>3</v>
      </c>
      <c r="H237" s="41">
        <v>3</v>
      </c>
      <c r="I237" s="36">
        <v>0</v>
      </c>
      <c r="J237" s="42">
        <v>0</v>
      </c>
      <c r="K237" s="6">
        <v>6</v>
      </c>
      <c r="L237" s="32">
        <v>41030</v>
      </c>
    </row>
    <row r="238" spans="1:12">
      <c r="A238" s="29" t="s">
        <v>6</v>
      </c>
      <c r="B238" s="39">
        <v>1000</v>
      </c>
      <c r="C238" s="39">
        <v>6200</v>
      </c>
      <c r="D238" s="29">
        <v>0</v>
      </c>
      <c r="E238" s="39">
        <v>0</v>
      </c>
      <c r="F238" s="6">
        <v>7200</v>
      </c>
      <c r="G238" s="41">
        <v>8</v>
      </c>
      <c r="H238" s="31">
        <v>1</v>
      </c>
      <c r="I238" s="36">
        <v>0</v>
      </c>
      <c r="J238" s="42">
        <v>0</v>
      </c>
      <c r="K238" s="6">
        <v>9</v>
      </c>
      <c r="L238" s="32">
        <v>41030</v>
      </c>
    </row>
    <row r="239" spans="1:12">
      <c r="A239" s="29" t="s">
        <v>14</v>
      </c>
      <c r="B239" s="39">
        <v>10000</v>
      </c>
      <c r="C239" s="39">
        <v>3700</v>
      </c>
      <c r="D239" s="29">
        <v>0</v>
      </c>
      <c r="E239" s="39">
        <v>0</v>
      </c>
      <c r="F239" s="6">
        <v>13700</v>
      </c>
      <c r="G239" s="41">
        <v>13</v>
      </c>
      <c r="H239" s="31">
        <v>4</v>
      </c>
      <c r="I239" s="36">
        <v>0</v>
      </c>
      <c r="J239" s="42">
        <v>0</v>
      </c>
      <c r="K239" s="6">
        <v>17</v>
      </c>
      <c r="L239" s="32">
        <v>41030</v>
      </c>
    </row>
    <row r="240" spans="1:12">
      <c r="A240" s="29" t="s">
        <v>7</v>
      </c>
      <c r="B240" s="40">
        <v>8250</v>
      </c>
      <c r="C240" s="40">
        <v>14850</v>
      </c>
      <c r="D240" s="29">
        <v>0</v>
      </c>
      <c r="E240" s="40">
        <v>0</v>
      </c>
      <c r="F240" s="6">
        <v>23100</v>
      </c>
      <c r="G240" s="30">
        <v>7</v>
      </c>
      <c r="H240" s="30">
        <v>12</v>
      </c>
      <c r="I240" s="36">
        <v>0</v>
      </c>
      <c r="J240" s="42">
        <v>0</v>
      </c>
      <c r="K240" s="6">
        <v>19</v>
      </c>
      <c r="L240" s="32">
        <v>41030</v>
      </c>
    </row>
    <row r="241" spans="1:12">
      <c r="A241" s="29" t="s">
        <v>8</v>
      </c>
      <c r="B241" s="39">
        <v>20430</v>
      </c>
      <c r="C241" s="39">
        <v>57000</v>
      </c>
      <c r="D241" s="29">
        <v>0</v>
      </c>
      <c r="E241" s="39">
        <v>700</v>
      </c>
      <c r="F241" s="6">
        <v>78130</v>
      </c>
      <c r="G241" s="30">
        <v>18</v>
      </c>
      <c r="H241" s="30">
        <v>50</v>
      </c>
      <c r="I241" s="36">
        <v>0</v>
      </c>
      <c r="J241" s="42">
        <v>0</v>
      </c>
      <c r="K241" s="6">
        <v>68</v>
      </c>
      <c r="L241" s="32">
        <v>41030</v>
      </c>
    </row>
    <row r="242" spans="1:12">
      <c r="A242" s="29" t="s">
        <v>9</v>
      </c>
      <c r="B242" s="39">
        <v>12300</v>
      </c>
      <c r="C242" s="39">
        <v>47100</v>
      </c>
      <c r="D242" s="29">
        <v>0</v>
      </c>
      <c r="E242" s="39">
        <v>0</v>
      </c>
      <c r="F242" s="6">
        <v>59400</v>
      </c>
      <c r="G242" s="30">
        <v>10</v>
      </c>
      <c r="H242" s="30">
        <v>41</v>
      </c>
      <c r="I242" s="36">
        <v>0</v>
      </c>
      <c r="J242" s="42">
        <v>0</v>
      </c>
      <c r="K242" s="6">
        <v>51</v>
      </c>
      <c r="L242" s="32">
        <v>41030</v>
      </c>
    </row>
    <row r="243" spans="1:12">
      <c r="A243" s="29" t="s">
        <v>12</v>
      </c>
      <c r="B243" s="40">
        <v>25800</v>
      </c>
      <c r="C243" s="40">
        <v>21300</v>
      </c>
      <c r="D243" s="29">
        <v>0</v>
      </c>
      <c r="E243" s="40">
        <v>0</v>
      </c>
      <c r="F243" s="6">
        <v>47100</v>
      </c>
      <c r="G243" s="30">
        <v>22</v>
      </c>
      <c r="H243" s="41">
        <v>19</v>
      </c>
      <c r="I243" s="36">
        <v>0</v>
      </c>
      <c r="J243" s="42">
        <v>0</v>
      </c>
      <c r="K243" s="6">
        <v>41</v>
      </c>
      <c r="L243" s="32">
        <v>41030</v>
      </c>
    </row>
    <row r="244" spans="1:12">
      <c r="A244" s="29" t="s">
        <v>10</v>
      </c>
      <c r="B244" s="39">
        <v>22950</v>
      </c>
      <c r="C244" s="39">
        <v>5250</v>
      </c>
      <c r="D244" s="29">
        <v>0</v>
      </c>
      <c r="E244" s="39">
        <v>0</v>
      </c>
      <c r="F244" s="6">
        <v>28200</v>
      </c>
      <c r="G244" s="30">
        <v>21</v>
      </c>
      <c r="H244" s="41">
        <v>5</v>
      </c>
      <c r="I244" s="36">
        <v>0</v>
      </c>
      <c r="J244" s="42">
        <v>0</v>
      </c>
      <c r="K244" s="6">
        <v>26</v>
      </c>
      <c r="L244" s="32">
        <v>41030</v>
      </c>
    </row>
    <row r="245" spans="1:12">
      <c r="A245" s="29" t="s">
        <v>11</v>
      </c>
      <c r="B245" s="39">
        <v>32250</v>
      </c>
      <c r="C245" s="40">
        <v>7800</v>
      </c>
      <c r="D245" s="29">
        <v>0</v>
      </c>
      <c r="E245" s="40">
        <v>0</v>
      </c>
      <c r="F245" s="6">
        <v>40050</v>
      </c>
      <c r="G245" s="30">
        <v>29</v>
      </c>
      <c r="H245" s="41">
        <v>7</v>
      </c>
      <c r="I245" s="36">
        <v>0</v>
      </c>
      <c r="J245" s="42">
        <v>0</v>
      </c>
      <c r="K245" s="6">
        <v>36</v>
      </c>
      <c r="L245" s="32">
        <v>41030</v>
      </c>
    </row>
    <row r="246" spans="1:12">
      <c r="A246" s="29" t="s">
        <v>13</v>
      </c>
      <c r="B246" s="40">
        <v>4920</v>
      </c>
      <c r="C246" s="40">
        <v>9500</v>
      </c>
      <c r="D246" s="29">
        <v>0</v>
      </c>
      <c r="E246" s="40">
        <v>0</v>
      </c>
      <c r="F246" s="6">
        <v>14420</v>
      </c>
      <c r="G246" s="30">
        <v>5</v>
      </c>
      <c r="H246" s="41">
        <v>9</v>
      </c>
      <c r="I246" s="36">
        <v>0</v>
      </c>
      <c r="J246" s="42">
        <v>0</v>
      </c>
      <c r="K246" s="6">
        <v>14</v>
      </c>
      <c r="L246" s="32">
        <v>41030</v>
      </c>
    </row>
    <row r="247" spans="1:12">
      <c r="A247" s="29" t="s">
        <v>15</v>
      </c>
      <c r="B247" s="39">
        <v>0</v>
      </c>
      <c r="C247" s="39">
        <v>0</v>
      </c>
      <c r="D247" s="29">
        <v>0</v>
      </c>
      <c r="E247" s="39">
        <v>0</v>
      </c>
      <c r="F247" s="6">
        <v>0</v>
      </c>
      <c r="G247" s="31">
        <v>0</v>
      </c>
      <c r="H247" s="41">
        <v>0</v>
      </c>
      <c r="I247" s="36">
        <v>0</v>
      </c>
      <c r="J247" s="42">
        <v>0</v>
      </c>
      <c r="K247" s="6">
        <v>0</v>
      </c>
      <c r="L247" s="32">
        <v>41030</v>
      </c>
    </row>
    <row r="248" spans="1:12">
      <c r="A248" s="29" t="s">
        <v>16</v>
      </c>
      <c r="B248" s="27">
        <v>700</v>
      </c>
      <c r="C248" s="39">
        <v>0</v>
      </c>
      <c r="D248" s="29">
        <v>0</v>
      </c>
      <c r="E248" s="39">
        <v>0</v>
      </c>
      <c r="F248" s="27">
        <v>700</v>
      </c>
      <c r="G248" s="30">
        <v>1</v>
      </c>
      <c r="H248" s="41">
        <v>0</v>
      </c>
      <c r="I248" s="36">
        <v>0</v>
      </c>
      <c r="J248" s="42">
        <v>0</v>
      </c>
      <c r="K248" s="30">
        <v>1</v>
      </c>
      <c r="L248" s="32">
        <v>41030</v>
      </c>
    </row>
    <row r="249" spans="1:12">
      <c r="A249" s="29" t="s">
        <v>17</v>
      </c>
      <c r="B249" s="28">
        <v>7650</v>
      </c>
      <c r="C249" s="39">
        <v>0</v>
      </c>
      <c r="D249" s="29">
        <v>0</v>
      </c>
      <c r="E249" s="39">
        <v>0</v>
      </c>
      <c r="F249" s="28">
        <v>7650</v>
      </c>
      <c r="G249" s="31">
        <v>6</v>
      </c>
      <c r="H249" s="41">
        <v>0</v>
      </c>
      <c r="I249" s="36">
        <v>0</v>
      </c>
      <c r="J249" s="42">
        <v>0</v>
      </c>
      <c r="K249" s="31">
        <v>6</v>
      </c>
      <c r="L249" s="32">
        <v>41030</v>
      </c>
    </row>
    <row r="250" spans="1:12">
      <c r="A250" s="29" t="s">
        <v>19</v>
      </c>
      <c r="B250" s="27">
        <v>14250</v>
      </c>
      <c r="C250" s="39">
        <v>0</v>
      </c>
      <c r="D250" s="29">
        <v>0</v>
      </c>
      <c r="E250" s="39">
        <v>0</v>
      </c>
      <c r="F250" s="27">
        <v>14250</v>
      </c>
      <c r="G250" s="30">
        <v>11</v>
      </c>
      <c r="H250" s="41">
        <v>0</v>
      </c>
      <c r="I250" s="36">
        <v>0</v>
      </c>
      <c r="J250" s="42">
        <v>0</v>
      </c>
      <c r="K250" s="30">
        <v>11</v>
      </c>
      <c r="L250" s="32">
        <v>41030</v>
      </c>
    </row>
    <row r="251" spans="1:12">
      <c r="A251" s="29" t="s">
        <v>20</v>
      </c>
      <c r="B251" s="28">
        <v>10650</v>
      </c>
      <c r="C251" s="39">
        <v>0</v>
      </c>
      <c r="D251" s="29">
        <v>0</v>
      </c>
      <c r="E251" s="39">
        <v>0</v>
      </c>
      <c r="F251" s="28">
        <v>10650</v>
      </c>
      <c r="G251" s="31">
        <v>8</v>
      </c>
      <c r="H251" s="41">
        <v>0</v>
      </c>
      <c r="I251" s="36">
        <v>0</v>
      </c>
      <c r="J251" s="42">
        <v>0</v>
      </c>
      <c r="K251" s="31">
        <v>8</v>
      </c>
      <c r="L251" s="32">
        <v>41030</v>
      </c>
    </row>
    <row r="252" spans="1:12">
      <c r="A252" s="29" t="s">
        <v>18</v>
      </c>
      <c r="B252" s="28">
        <v>13650</v>
      </c>
      <c r="C252" s="39">
        <v>0</v>
      </c>
      <c r="D252" s="29">
        <v>0</v>
      </c>
      <c r="E252" s="39">
        <v>0</v>
      </c>
      <c r="F252" s="28">
        <v>13650</v>
      </c>
      <c r="G252" s="31">
        <v>10</v>
      </c>
      <c r="H252" s="41">
        <v>0</v>
      </c>
      <c r="I252" s="36">
        <v>0</v>
      </c>
      <c r="J252" s="42">
        <v>0</v>
      </c>
      <c r="K252" s="31">
        <v>10</v>
      </c>
      <c r="L252" s="32">
        <v>41030</v>
      </c>
    </row>
    <row r="253" spans="1:12">
      <c r="A253" s="29" t="s">
        <v>21</v>
      </c>
      <c r="B253" s="28">
        <v>7650</v>
      </c>
      <c r="C253" s="39">
        <v>0</v>
      </c>
      <c r="D253" s="29">
        <v>0</v>
      </c>
      <c r="E253" s="39">
        <v>0</v>
      </c>
      <c r="F253" s="28">
        <v>7650</v>
      </c>
      <c r="G253" s="31">
        <v>6</v>
      </c>
      <c r="H253" s="41">
        <v>0</v>
      </c>
      <c r="I253" s="36">
        <v>0</v>
      </c>
      <c r="J253" s="42">
        <v>0</v>
      </c>
      <c r="K253" s="31">
        <v>6</v>
      </c>
      <c r="L253" s="32">
        <v>41030</v>
      </c>
    </row>
    <row r="254" spans="1:12">
      <c r="A254" s="29" t="s">
        <v>4</v>
      </c>
      <c r="B254" s="39">
        <v>1600</v>
      </c>
      <c r="C254" s="39">
        <v>8000</v>
      </c>
      <c r="D254" s="29">
        <v>0</v>
      </c>
      <c r="E254" s="39">
        <v>0</v>
      </c>
      <c r="F254" s="6">
        <v>9600</v>
      </c>
      <c r="G254" s="41">
        <v>1</v>
      </c>
      <c r="H254" s="31">
        <v>5</v>
      </c>
      <c r="I254" s="36">
        <v>0</v>
      </c>
      <c r="J254" s="31">
        <v>0</v>
      </c>
      <c r="K254" s="6">
        <v>6</v>
      </c>
      <c r="L254" s="7">
        <v>41061</v>
      </c>
    </row>
    <row r="255" spans="1:12">
      <c r="A255" s="29" t="s">
        <v>5</v>
      </c>
      <c r="B255" s="39">
        <v>4400</v>
      </c>
      <c r="C255" s="39">
        <v>6400</v>
      </c>
      <c r="D255" s="29">
        <v>0</v>
      </c>
      <c r="E255" s="39">
        <v>0</v>
      </c>
      <c r="F255" s="6">
        <v>10800</v>
      </c>
      <c r="G255" s="41">
        <v>3</v>
      </c>
      <c r="H255" s="41">
        <v>4</v>
      </c>
      <c r="I255" s="36">
        <v>0</v>
      </c>
      <c r="J255" s="41">
        <v>0</v>
      </c>
      <c r="K255" s="6">
        <v>7</v>
      </c>
      <c r="L255" s="7">
        <v>41061</v>
      </c>
    </row>
    <row r="256" spans="1:12">
      <c r="A256" s="29" t="s">
        <v>6</v>
      </c>
      <c r="B256" s="39">
        <v>2000</v>
      </c>
      <c r="C256" s="39">
        <v>3000</v>
      </c>
      <c r="D256" s="29">
        <v>0</v>
      </c>
      <c r="E256" s="39">
        <v>0</v>
      </c>
      <c r="F256" s="6">
        <v>5000</v>
      </c>
      <c r="G256" s="41">
        <v>2</v>
      </c>
      <c r="H256" s="31">
        <v>3</v>
      </c>
      <c r="I256" s="36">
        <v>0</v>
      </c>
      <c r="J256" s="31">
        <v>0</v>
      </c>
      <c r="K256" s="6">
        <v>5</v>
      </c>
      <c r="L256" s="7">
        <v>41061</v>
      </c>
    </row>
    <row r="257" spans="1:12">
      <c r="A257" s="29" t="s">
        <v>14</v>
      </c>
      <c r="B257" s="39">
        <v>3700</v>
      </c>
      <c r="C257" s="39">
        <v>2700</v>
      </c>
      <c r="D257" s="29">
        <v>0</v>
      </c>
      <c r="E257" s="39">
        <v>0</v>
      </c>
      <c r="F257" s="6">
        <v>6400</v>
      </c>
      <c r="G257" s="41">
        <v>4</v>
      </c>
      <c r="H257" s="31">
        <v>3</v>
      </c>
      <c r="I257" s="36">
        <v>0</v>
      </c>
      <c r="J257" s="31">
        <v>0</v>
      </c>
      <c r="K257" s="6">
        <v>7</v>
      </c>
      <c r="L257" s="7">
        <v>41061</v>
      </c>
    </row>
    <row r="258" spans="1:12">
      <c r="A258" s="29" t="s">
        <v>7</v>
      </c>
      <c r="B258" s="40">
        <v>3600</v>
      </c>
      <c r="C258" s="40">
        <v>5550</v>
      </c>
      <c r="D258" s="29">
        <v>0</v>
      </c>
      <c r="E258" s="40">
        <v>0</v>
      </c>
      <c r="F258" s="6">
        <v>9150</v>
      </c>
      <c r="G258" s="30">
        <v>3</v>
      </c>
      <c r="H258" s="30">
        <v>4</v>
      </c>
      <c r="I258" s="36">
        <v>0</v>
      </c>
      <c r="J258" s="30">
        <v>0</v>
      </c>
      <c r="K258" s="6">
        <v>7</v>
      </c>
      <c r="L258" s="7">
        <v>41061</v>
      </c>
    </row>
    <row r="259" spans="1:12">
      <c r="A259" s="29" t="s">
        <v>8</v>
      </c>
      <c r="B259" s="39">
        <v>18300</v>
      </c>
      <c r="C259" s="39">
        <v>18900</v>
      </c>
      <c r="D259" s="29">
        <v>0</v>
      </c>
      <c r="E259" s="39">
        <v>0</v>
      </c>
      <c r="F259" s="6">
        <v>37200</v>
      </c>
      <c r="G259" s="30">
        <v>14</v>
      </c>
      <c r="H259" s="30">
        <v>15</v>
      </c>
      <c r="I259" s="36">
        <v>0</v>
      </c>
      <c r="J259" s="30">
        <v>0</v>
      </c>
      <c r="K259" s="6">
        <v>29</v>
      </c>
      <c r="L259" s="7">
        <v>41061</v>
      </c>
    </row>
    <row r="260" spans="1:12">
      <c r="A260" s="29" t="s">
        <v>9</v>
      </c>
      <c r="B260" s="39">
        <v>22150</v>
      </c>
      <c r="C260" s="39">
        <v>16800</v>
      </c>
      <c r="D260" s="29">
        <v>0</v>
      </c>
      <c r="E260" s="39">
        <v>0</v>
      </c>
      <c r="F260" s="6">
        <v>38950</v>
      </c>
      <c r="G260" s="30">
        <v>17</v>
      </c>
      <c r="H260" s="30">
        <v>13</v>
      </c>
      <c r="I260" s="36">
        <v>0</v>
      </c>
      <c r="J260" s="30">
        <v>0</v>
      </c>
      <c r="K260" s="6">
        <v>30</v>
      </c>
      <c r="L260" s="7">
        <v>41061</v>
      </c>
    </row>
    <row r="261" spans="1:12">
      <c r="A261" s="29" t="s">
        <v>12</v>
      </c>
      <c r="B261" s="40">
        <v>16900</v>
      </c>
      <c r="C261" s="40">
        <v>4200</v>
      </c>
      <c r="D261" s="29">
        <v>0</v>
      </c>
      <c r="E261" s="40">
        <v>0</v>
      </c>
      <c r="F261" s="6">
        <v>21100</v>
      </c>
      <c r="G261" s="30">
        <v>12</v>
      </c>
      <c r="H261" s="41">
        <v>4</v>
      </c>
      <c r="I261" s="36">
        <v>0</v>
      </c>
      <c r="J261" s="41">
        <v>0</v>
      </c>
      <c r="K261" s="6">
        <v>16</v>
      </c>
      <c r="L261" s="7">
        <v>41061</v>
      </c>
    </row>
    <row r="262" spans="1:12">
      <c r="A262" s="29" t="s">
        <v>10</v>
      </c>
      <c r="B262" s="39">
        <v>14650</v>
      </c>
      <c r="C262" s="39">
        <v>1050</v>
      </c>
      <c r="D262" s="29">
        <v>0</v>
      </c>
      <c r="E262" s="39">
        <v>0</v>
      </c>
      <c r="F262" s="6">
        <v>15700</v>
      </c>
      <c r="G262" s="30">
        <v>9</v>
      </c>
      <c r="H262" s="41">
        <v>1</v>
      </c>
      <c r="I262" s="36">
        <v>0</v>
      </c>
      <c r="J262" s="41">
        <v>0</v>
      </c>
      <c r="K262" s="6">
        <v>10</v>
      </c>
      <c r="L262" s="7">
        <v>41061</v>
      </c>
    </row>
    <row r="263" spans="1:12">
      <c r="A263" s="29" t="s">
        <v>11</v>
      </c>
      <c r="B263" s="39">
        <v>1050</v>
      </c>
      <c r="C263" s="40">
        <v>12250</v>
      </c>
      <c r="D263" s="29">
        <v>0</v>
      </c>
      <c r="E263" s="40">
        <v>0</v>
      </c>
      <c r="F263" s="6">
        <v>13300</v>
      </c>
      <c r="G263" s="30">
        <v>8</v>
      </c>
      <c r="H263" s="41">
        <v>1</v>
      </c>
      <c r="I263" s="36">
        <v>0</v>
      </c>
      <c r="J263" s="41">
        <v>0</v>
      </c>
      <c r="K263" s="6">
        <v>9</v>
      </c>
      <c r="L263" s="7">
        <v>41061</v>
      </c>
    </row>
    <row r="264" spans="1:12">
      <c r="A264" s="29" t="s">
        <v>13</v>
      </c>
      <c r="B264" s="40">
        <v>6450</v>
      </c>
      <c r="C264" s="40">
        <v>1200</v>
      </c>
      <c r="D264" s="29">
        <v>0</v>
      </c>
      <c r="E264" s="40">
        <v>0</v>
      </c>
      <c r="F264" s="6">
        <v>7650</v>
      </c>
      <c r="G264" s="30">
        <v>7</v>
      </c>
      <c r="H264" s="41">
        <v>1</v>
      </c>
      <c r="I264" s="36">
        <v>0</v>
      </c>
      <c r="J264" s="41">
        <v>0</v>
      </c>
      <c r="K264" s="6">
        <v>8</v>
      </c>
      <c r="L264" s="7">
        <v>41061</v>
      </c>
    </row>
    <row r="265" spans="1:12">
      <c r="A265" s="29" t="s">
        <v>15</v>
      </c>
      <c r="B265" s="39">
        <v>7300</v>
      </c>
      <c r="C265" s="39">
        <v>5200</v>
      </c>
      <c r="D265" s="29">
        <v>0</v>
      </c>
      <c r="E265" s="39">
        <v>3000</v>
      </c>
      <c r="F265" s="6">
        <v>15500</v>
      </c>
      <c r="G265" s="31">
        <v>5</v>
      </c>
      <c r="H265" s="41">
        <v>1</v>
      </c>
      <c r="I265" s="36">
        <v>0</v>
      </c>
      <c r="J265" s="41">
        <v>3</v>
      </c>
      <c r="K265" s="6">
        <v>9</v>
      </c>
      <c r="L265" s="7">
        <v>41061</v>
      </c>
    </row>
    <row r="266" spans="1:12">
      <c r="A266" s="29" t="s">
        <v>16</v>
      </c>
      <c r="B266" s="27">
        <v>700</v>
      </c>
      <c r="C266" s="29">
        <v>0</v>
      </c>
      <c r="D266" s="29">
        <v>0</v>
      </c>
      <c r="E266" s="27">
        <v>0</v>
      </c>
      <c r="F266" s="6">
        <v>700</v>
      </c>
      <c r="G266" s="30">
        <v>1</v>
      </c>
      <c r="H266" s="42">
        <v>0</v>
      </c>
      <c r="I266" s="36">
        <v>0</v>
      </c>
      <c r="J266" s="30">
        <v>0</v>
      </c>
      <c r="K266" s="6">
        <v>1</v>
      </c>
      <c r="L266" s="7">
        <v>41061</v>
      </c>
    </row>
    <row r="267" spans="1:12">
      <c r="A267" s="29" t="s">
        <v>17</v>
      </c>
      <c r="B267" s="28">
        <v>6150</v>
      </c>
      <c r="C267" s="29">
        <v>0</v>
      </c>
      <c r="D267" s="29">
        <v>0</v>
      </c>
      <c r="E267" s="28">
        <v>0</v>
      </c>
      <c r="F267" s="6">
        <v>6150</v>
      </c>
      <c r="G267" s="31">
        <v>5</v>
      </c>
      <c r="H267" s="42">
        <v>0</v>
      </c>
      <c r="I267" s="36">
        <v>0</v>
      </c>
      <c r="J267" s="31">
        <v>0</v>
      </c>
      <c r="K267" s="6">
        <v>5</v>
      </c>
      <c r="L267" s="7">
        <v>41061</v>
      </c>
    </row>
    <row r="268" spans="1:12">
      <c r="A268" s="29" t="s">
        <v>19</v>
      </c>
      <c r="B268" s="27">
        <v>11200</v>
      </c>
      <c r="C268" s="29">
        <v>0</v>
      </c>
      <c r="D268" s="29">
        <v>0</v>
      </c>
      <c r="E268" s="27">
        <v>0</v>
      </c>
      <c r="F268" s="6">
        <v>11200</v>
      </c>
      <c r="G268" s="30">
        <v>7</v>
      </c>
      <c r="H268" s="42">
        <v>0</v>
      </c>
      <c r="I268" s="36">
        <v>0</v>
      </c>
      <c r="J268" s="30">
        <v>0</v>
      </c>
      <c r="K268" s="6">
        <v>7</v>
      </c>
      <c r="L268" s="7">
        <v>41061</v>
      </c>
    </row>
    <row r="269" spans="1:12">
      <c r="A269" s="29" t="s">
        <v>20</v>
      </c>
      <c r="B269" s="28">
        <v>15300</v>
      </c>
      <c r="C269" s="29">
        <v>0</v>
      </c>
      <c r="D269" s="29">
        <v>0</v>
      </c>
      <c r="E269" s="28">
        <v>1500</v>
      </c>
      <c r="F269" s="6">
        <v>16800</v>
      </c>
      <c r="G269" s="31">
        <v>11</v>
      </c>
      <c r="H269" s="42">
        <v>0</v>
      </c>
      <c r="I269" s="36">
        <v>0</v>
      </c>
      <c r="J269" s="31">
        <v>2</v>
      </c>
      <c r="K269" s="6">
        <v>11</v>
      </c>
      <c r="L269" s="7">
        <v>41061</v>
      </c>
    </row>
    <row r="270" spans="1:12">
      <c r="A270" s="29" t="s">
        <v>18</v>
      </c>
      <c r="B270" s="28">
        <v>14800</v>
      </c>
      <c r="C270" s="29">
        <v>0</v>
      </c>
      <c r="D270" s="29">
        <v>0</v>
      </c>
      <c r="E270" s="28">
        <v>0</v>
      </c>
      <c r="F270" s="6">
        <v>14800</v>
      </c>
      <c r="G270" s="31">
        <v>10</v>
      </c>
      <c r="H270" s="42">
        <v>0</v>
      </c>
      <c r="I270" s="36">
        <v>0</v>
      </c>
      <c r="J270" s="31">
        <v>0</v>
      </c>
      <c r="K270" s="6">
        <v>10</v>
      </c>
      <c r="L270" s="7">
        <v>41061</v>
      </c>
    </row>
    <row r="271" spans="1:12">
      <c r="A271" s="29" t="s">
        <v>21</v>
      </c>
      <c r="B271" s="28">
        <v>1500</v>
      </c>
      <c r="C271" s="29">
        <v>0</v>
      </c>
      <c r="D271" s="29">
        <v>0</v>
      </c>
      <c r="E271" s="28">
        <v>0</v>
      </c>
      <c r="F271" s="6">
        <v>1500</v>
      </c>
      <c r="G271" s="31">
        <v>1</v>
      </c>
      <c r="H271" s="42">
        <v>0</v>
      </c>
      <c r="I271" s="36">
        <v>0</v>
      </c>
      <c r="J271" s="31">
        <v>0</v>
      </c>
      <c r="K271" s="6">
        <v>1</v>
      </c>
      <c r="L271" s="7">
        <v>41061</v>
      </c>
    </row>
    <row r="272" spans="1:12">
      <c r="A272" s="29" t="s">
        <v>4</v>
      </c>
      <c r="B272" s="39">
        <v>6300</v>
      </c>
      <c r="C272" s="39">
        <v>22940</v>
      </c>
      <c r="D272" s="29">
        <v>0</v>
      </c>
      <c r="E272" s="39">
        <v>0</v>
      </c>
      <c r="F272" s="6">
        <v>29240</v>
      </c>
      <c r="G272" s="41">
        <v>3</v>
      </c>
      <c r="H272" s="31">
        <v>15</v>
      </c>
      <c r="I272" s="36">
        <v>0</v>
      </c>
      <c r="J272" s="31">
        <v>0</v>
      </c>
      <c r="K272" s="6">
        <v>18</v>
      </c>
      <c r="L272" s="7">
        <v>41091</v>
      </c>
    </row>
    <row r="273" spans="1:12">
      <c r="A273" s="29" t="s">
        <v>5</v>
      </c>
      <c r="B273" s="39">
        <v>2100</v>
      </c>
      <c r="C273" s="39">
        <v>9600</v>
      </c>
      <c r="D273" s="29">
        <v>0</v>
      </c>
      <c r="E273" s="39">
        <v>0</v>
      </c>
      <c r="F273" s="6">
        <v>11700</v>
      </c>
      <c r="G273" s="41">
        <v>2</v>
      </c>
      <c r="H273" s="41">
        <v>6</v>
      </c>
      <c r="I273" s="36">
        <v>0</v>
      </c>
      <c r="J273" s="41">
        <v>0</v>
      </c>
      <c r="K273" s="6">
        <v>8</v>
      </c>
      <c r="L273" s="7">
        <v>41091</v>
      </c>
    </row>
    <row r="274" spans="1:12">
      <c r="A274" s="29" t="s">
        <v>6</v>
      </c>
      <c r="B274" s="39">
        <v>11651</v>
      </c>
      <c r="C274" s="39">
        <v>3000</v>
      </c>
      <c r="D274" s="29">
        <v>0</v>
      </c>
      <c r="E274" s="39">
        <v>0</v>
      </c>
      <c r="F274" s="6">
        <v>14651</v>
      </c>
      <c r="G274" s="41">
        <v>5</v>
      </c>
      <c r="H274" s="31">
        <v>3</v>
      </c>
      <c r="I274" s="36">
        <v>0</v>
      </c>
      <c r="J274" s="31">
        <v>0</v>
      </c>
      <c r="K274" s="6">
        <v>8</v>
      </c>
      <c r="L274" s="7">
        <v>41091</v>
      </c>
    </row>
    <row r="275" spans="1:12">
      <c r="A275" s="29" t="s">
        <v>14</v>
      </c>
      <c r="B275" s="39">
        <v>5700</v>
      </c>
      <c r="C275" s="39">
        <v>2000</v>
      </c>
      <c r="D275" s="29">
        <v>0</v>
      </c>
      <c r="E275" s="39">
        <v>0</v>
      </c>
      <c r="F275" s="6">
        <v>7700</v>
      </c>
      <c r="G275" s="41">
        <v>7</v>
      </c>
      <c r="H275" s="31">
        <v>2</v>
      </c>
      <c r="I275" s="36">
        <v>0</v>
      </c>
      <c r="J275" s="31">
        <v>0</v>
      </c>
      <c r="K275" s="6">
        <v>9</v>
      </c>
      <c r="L275" s="7">
        <v>41091</v>
      </c>
    </row>
    <row r="276" spans="1:12">
      <c r="A276" s="29" t="s">
        <v>7</v>
      </c>
      <c r="B276" s="40">
        <v>11550</v>
      </c>
      <c r="C276" s="40">
        <v>17900</v>
      </c>
      <c r="D276" s="29">
        <v>0</v>
      </c>
      <c r="E276" s="40">
        <v>0</v>
      </c>
      <c r="F276" s="6">
        <v>29450</v>
      </c>
      <c r="G276" s="30">
        <v>9</v>
      </c>
      <c r="H276" s="30">
        <v>12</v>
      </c>
      <c r="I276" s="36">
        <v>0</v>
      </c>
      <c r="J276" s="30">
        <v>0</v>
      </c>
      <c r="K276" s="6">
        <v>21</v>
      </c>
      <c r="L276" s="7">
        <v>41091</v>
      </c>
    </row>
    <row r="277" spans="1:12">
      <c r="A277" s="29" t="s">
        <v>8</v>
      </c>
      <c r="B277" s="39">
        <v>32700</v>
      </c>
      <c r="C277" s="39">
        <v>21450</v>
      </c>
      <c r="D277" s="29">
        <v>0</v>
      </c>
      <c r="E277" s="39">
        <v>0</v>
      </c>
      <c r="F277" s="6">
        <v>54150</v>
      </c>
      <c r="G277" s="30">
        <v>15</v>
      </c>
      <c r="H277" s="30">
        <v>24</v>
      </c>
      <c r="I277" s="36">
        <v>0</v>
      </c>
      <c r="J277" s="30">
        <v>0</v>
      </c>
      <c r="K277" s="6">
        <v>39</v>
      </c>
      <c r="L277" s="7">
        <v>41091</v>
      </c>
    </row>
    <row r="278" spans="1:12">
      <c r="A278" s="29" t="s">
        <v>9</v>
      </c>
      <c r="B278" s="39">
        <v>18450</v>
      </c>
      <c r="C278" s="39">
        <v>26250</v>
      </c>
      <c r="D278" s="29">
        <v>0</v>
      </c>
      <c r="E278" s="39">
        <v>0</v>
      </c>
      <c r="F278" s="6">
        <v>44700</v>
      </c>
      <c r="G278" s="30">
        <v>15</v>
      </c>
      <c r="H278" s="30">
        <v>19</v>
      </c>
      <c r="I278" s="36">
        <v>0</v>
      </c>
      <c r="J278" s="30">
        <v>0</v>
      </c>
      <c r="K278" s="6">
        <v>34</v>
      </c>
      <c r="L278" s="7">
        <v>41091</v>
      </c>
    </row>
    <row r="279" spans="1:12">
      <c r="A279" s="29" t="s">
        <v>12</v>
      </c>
      <c r="B279" s="40">
        <v>18900</v>
      </c>
      <c r="C279" s="40">
        <v>8100</v>
      </c>
      <c r="D279" s="29">
        <v>0</v>
      </c>
      <c r="E279" s="40">
        <v>0</v>
      </c>
      <c r="F279" s="6">
        <v>27000</v>
      </c>
      <c r="G279" s="30">
        <v>16</v>
      </c>
      <c r="H279" s="41">
        <v>6</v>
      </c>
      <c r="I279" s="36">
        <v>0</v>
      </c>
      <c r="J279" s="41">
        <v>0</v>
      </c>
      <c r="K279" s="6">
        <v>22</v>
      </c>
      <c r="L279" s="7">
        <v>41091</v>
      </c>
    </row>
    <row r="280" spans="1:12">
      <c r="A280" s="29" t="s">
        <v>10</v>
      </c>
      <c r="B280" s="39">
        <v>4050</v>
      </c>
      <c r="C280" s="39">
        <v>3000</v>
      </c>
      <c r="D280" s="29">
        <v>0</v>
      </c>
      <c r="E280" s="39">
        <v>0</v>
      </c>
      <c r="F280" s="6">
        <v>7050</v>
      </c>
      <c r="G280" s="30">
        <v>4</v>
      </c>
      <c r="H280" s="41">
        <v>2</v>
      </c>
      <c r="I280" s="36">
        <v>0</v>
      </c>
      <c r="J280" s="41">
        <v>0</v>
      </c>
      <c r="K280" s="6">
        <v>6</v>
      </c>
      <c r="L280" s="7">
        <v>41091</v>
      </c>
    </row>
    <row r="281" spans="1:12">
      <c r="A281" s="29" t="s">
        <v>11</v>
      </c>
      <c r="B281" s="39">
        <v>20250</v>
      </c>
      <c r="C281" s="40">
        <v>7500</v>
      </c>
      <c r="D281" s="29">
        <v>0</v>
      </c>
      <c r="E281" s="40">
        <v>0</v>
      </c>
      <c r="F281" s="6">
        <v>27750</v>
      </c>
      <c r="G281" s="30">
        <v>16</v>
      </c>
      <c r="H281" s="41">
        <v>5</v>
      </c>
      <c r="I281" s="36">
        <v>0</v>
      </c>
      <c r="J281" s="41">
        <v>0</v>
      </c>
      <c r="K281" s="6">
        <v>21</v>
      </c>
      <c r="L281" s="7">
        <v>41091</v>
      </c>
    </row>
    <row r="282" spans="1:12">
      <c r="A282" s="29" t="s">
        <v>13</v>
      </c>
      <c r="B282" s="40">
        <v>8770</v>
      </c>
      <c r="C282" s="40">
        <v>8040</v>
      </c>
      <c r="D282" s="29">
        <v>0</v>
      </c>
      <c r="E282" s="40">
        <v>0</v>
      </c>
      <c r="F282" s="6">
        <v>16810</v>
      </c>
      <c r="G282" s="30">
        <v>9</v>
      </c>
      <c r="H282" s="41">
        <v>7</v>
      </c>
      <c r="I282" s="36">
        <v>0</v>
      </c>
      <c r="J282" s="41">
        <v>0</v>
      </c>
      <c r="K282" s="6">
        <v>16</v>
      </c>
      <c r="L282" s="7">
        <v>41091</v>
      </c>
    </row>
    <row r="283" spans="1:12">
      <c r="A283" s="29" t="s">
        <v>15</v>
      </c>
      <c r="B283" s="39">
        <v>6000</v>
      </c>
      <c r="C283" s="39">
        <v>0</v>
      </c>
      <c r="D283" s="29">
        <v>0</v>
      </c>
      <c r="E283" s="39">
        <v>1000</v>
      </c>
      <c r="F283" s="6">
        <v>7000</v>
      </c>
      <c r="G283" s="31">
        <v>3</v>
      </c>
      <c r="H283" s="41">
        <v>0</v>
      </c>
      <c r="I283" s="36">
        <v>0</v>
      </c>
      <c r="J283" s="41">
        <v>1</v>
      </c>
      <c r="K283" s="6">
        <v>4</v>
      </c>
      <c r="L283" s="7">
        <v>41091</v>
      </c>
    </row>
    <row r="284" spans="1:12">
      <c r="A284" s="29" t="s">
        <v>16</v>
      </c>
      <c r="B284" s="27">
        <v>4400</v>
      </c>
      <c r="C284" s="27">
        <v>1000</v>
      </c>
      <c r="D284" s="29">
        <v>0</v>
      </c>
      <c r="E284" s="29">
        <v>0</v>
      </c>
      <c r="F284" s="6">
        <v>5400</v>
      </c>
      <c r="G284" s="30">
        <v>6</v>
      </c>
      <c r="H284" s="30">
        <v>1</v>
      </c>
      <c r="I284" s="36">
        <v>0</v>
      </c>
      <c r="J284" s="42">
        <v>0</v>
      </c>
      <c r="K284" s="6">
        <v>7</v>
      </c>
      <c r="L284" s="7">
        <v>41091</v>
      </c>
    </row>
    <row r="285" spans="1:12">
      <c r="A285" s="29" t="s">
        <v>17</v>
      </c>
      <c r="B285" s="28">
        <v>13650</v>
      </c>
      <c r="C285" s="28">
        <v>1500</v>
      </c>
      <c r="D285" s="29">
        <v>0</v>
      </c>
      <c r="E285" s="29">
        <v>0</v>
      </c>
      <c r="F285" s="6">
        <v>15150</v>
      </c>
      <c r="G285" s="31">
        <v>11</v>
      </c>
      <c r="H285" s="31">
        <v>1</v>
      </c>
      <c r="I285" s="36">
        <v>0</v>
      </c>
      <c r="J285" s="42">
        <v>0</v>
      </c>
      <c r="K285" s="6">
        <v>12</v>
      </c>
      <c r="L285" s="7">
        <v>41091</v>
      </c>
    </row>
    <row r="286" spans="1:12">
      <c r="A286" s="29" t="s">
        <v>19</v>
      </c>
      <c r="B286" s="27">
        <v>13650</v>
      </c>
      <c r="C286" s="27">
        <v>0</v>
      </c>
      <c r="D286" s="29">
        <v>0</v>
      </c>
      <c r="E286" s="29">
        <v>0</v>
      </c>
      <c r="F286" s="6">
        <v>13650</v>
      </c>
      <c r="G286" s="30">
        <v>11</v>
      </c>
      <c r="H286" s="30">
        <v>0</v>
      </c>
      <c r="I286" s="36">
        <v>0</v>
      </c>
      <c r="J286" s="42">
        <v>0</v>
      </c>
      <c r="K286" s="6">
        <v>11</v>
      </c>
      <c r="L286" s="7">
        <v>41091</v>
      </c>
    </row>
    <row r="287" spans="1:12">
      <c r="A287" s="29" t="s">
        <v>20</v>
      </c>
      <c r="B287" s="28">
        <v>12150</v>
      </c>
      <c r="C287" s="28">
        <v>0</v>
      </c>
      <c r="D287" s="29">
        <v>0</v>
      </c>
      <c r="E287" s="29">
        <v>0</v>
      </c>
      <c r="F287" s="6">
        <v>12150</v>
      </c>
      <c r="G287" s="31">
        <v>9</v>
      </c>
      <c r="H287" s="31">
        <v>0</v>
      </c>
      <c r="I287" s="36">
        <v>0</v>
      </c>
      <c r="J287" s="42">
        <v>0</v>
      </c>
      <c r="K287" s="6">
        <v>9</v>
      </c>
      <c r="L287" s="7">
        <v>41091</v>
      </c>
    </row>
    <row r="288" spans="1:12">
      <c r="A288" s="29" t="s">
        <v>18</v>
      </c>
      <c r="B288" s="28">
        <v>12150</v>
      </c>
      <c r="C288" s="28">
        <v>0</v>
      </c>
      <c r="D288" s="29">
        <v>0</v>
      </c>
      <c r="E288" s="29">
        <v>0</v>
      </c>
      <c r="F288" s="6">
        <v>12150</v>
      </c>
      <c r="G288" s="31">
        <v>9</v>
      </c>
      <c r="H288" s="31">
        <v>0</v>
      </c>
      <c r="I288" s="36">
        <v>0</v>
      </c>
      <c r="J288" s="42">
        <v>0</v>
      </c>
      <c r="K288" s="6">
        <v>9</v>
      </c>
      <c r="L288" s="7">
        <v>41091</v>
      </c>
    </row>
    <row r="289" spans="1:12">
      <c r="A289" s="29" t="s">
        <v>21</v>
      </c>
      <c r="B289" s="28">
        <v>4650</v>
      </c>
      <c r="C289" s="28">
        <v>0</v>
      </c>
      <c r="D289" s="29">
        <v>0</v>
      </c>
      <c r="E289" s="29">
        <v>0</v>
      </c>
      <c r="F289" s="6">
        <v>4650</v>
      </c>
      <c r="G289" s="31">
        <v>4</v>
      </c>
      <c r="H289" s="31">
        <v>0</v>
      </c>
      <c r="I289" s="36">
        <v>0</v>
      </c>
      <c r="J289" s="42">
        <v>0</v>
      </c>
      <c r="K289" s="6">
        <v>4</v>
      </c>
      <c r="L289" s="7">
        <v>41091</v>
      </c>
    </row>
    <row r="290" spans="1:12">
      <c r="A290" s="29" t="s">
        <v>4</v>
      </c>
      <c r="B290" s="39">
        <v>1600</v>
      </c>
      <c r="C290" s="39">
        <v>12200</v>
      </c>
      <c r="D290" s="29">
        <v>0</v>
      </c>
      <c r="E290" s="39">
        <v>0</v>
      </c>
      <c r="F290" s="6">
        <v>13800</v>
      </c>
      <c r="G290" s="41">
        <v>1</v>
      </c>
      <c r="H290" s="31">
        <v>6</v>
      </c>
      <c r="I290" s="36">
        <v>0</v>
      </c>
      <c r="J290" s="31">
        <v>0</v>
      </c>
      <c r="K290" s="6">
        <v>7</v>
      </c>
      <c r="L290" s="7">
        <v>41122</v>
      </c>
    </row>
    <row r="291" spans="1:12">
      <c r="A291" s="29" t="s">
        <v>5</v>
      </c>
      <c r="B291" s="39">
        <v>1600</v>
      </c>
      <c r="C291" s="39">
        <v>4800</v>
      </c>
      <c r="D291" s="29">
        <v>0</v>
      </c>
      <c r="E291" s="39">
        <v>0</v>
      </c>
      <c r="F291" s="6">
        <v>6400</v>
      </c>
      <c r="G291" s="41">
        <v>1</v>
      </c>
      <c r="H291" s="41">
        <v>3</v>
      </c>
      <c r="I291" s="36">
        <v>0</v>
      </c>
      <c r="J291" s="41">
        <v>0</v>
      </c>
      <c r="K291" s="6">
        <v>4</v>
      </c>
      <c r="L291" s="7">
        <v>41122</v>
      </c>
    </row>
    <row r="292" spans="1:12">
      <c r="A292" s="29" t="s">
        <v>6</v>
      </c>
      <c r="B292" s="39">
        <v>700</v>
      </c>
      <c r="C292" s="39">
        <v>4625</v>
      </c>
      <c r="D292" s="29">
        <v>0</v>
      </c>
      <c r="E292" s="39">
        <v>600</v>
      </c>
      <c r="F292" s="6">
        <v>5925</v>
      </c>
      <c r="G292" s="41">
        <v>1</v>
      </c>
      <c r="H292" s="31">
        <v>5</v>
      </c>
      <c r="I292" s="36">
        <v>0</v>
      </c>
      <c r="J292" s="31">
        <v>1</v>
      </c>
      <c r="K292" s="6">
        <v>7</v>
      </c>
      <c r="L292" s="7">
        <v>41122</v>
      </c>
    </row>
    <row r="293" spans="1:12">
      <c r="A293" s="29" t="s">
        <v>14</v>
      </c>
      <c r="B293" s="39">
        <v>1000</v>
      </c>
      <c r="C293" s="39">
        <v>0</v>
      </c>
      <c r="D293" s="29">
        <v>0</v>
      </c>
      <c r="E293" s="39">
        <v>0</v>
      </c>
      <c r="F293" s="6">
        <v>1000</v>
      </c>
      <c r="G293" s="41">
        <v>1</v>
      </c>
      <c r="H293" s="31">
        <v>0</v>
      </c>
      <c r="I293" s="36">
        <v>0</v>
      </c>
      <c r="J293" s="31">
        <v>0</v>
      </c>
      <c r="K293" s="6">
        <v>1</v>
      </c>
      <c r="L293" s="7">
        <v>41122</v>
      </c>
    </row>
    <row r="294" spans="1:12">
      <c r="A294" s="29" t="s">
        <v>7</v>
      </c>
      <c r="B294" s="40">
        <v>4050</v>
      </c>
      <c r="C294" s="40">
        <v>7500</v>
      </c>
      <c r="D294" s="29">
        <v>0</v>
      </c>
      <c r="E294" s="40">
        <v>0</v>
      </c>
      <c r="F294" s="6">
        <v>11550</v>
      </c>
      <c r="G294" s="30">
        <v>3</v>
      </c>
      <c r="H294" s="30">
        <v>5</v>
      </c>
      <c r="I294" s="36">
        <v>0</v>
      </c>
      <c r="J294" s="30">
        <v>0</v>
      </c>
      <c r="K294" s="6">
        <v>8</v>
      </c>
      <c r="L294" s="7">
        <v>41122</v>
      </c>
    </row>
    <row r="295" spans="1:12">
      <c r="A295" s="29" t="s">
        <v>8</v>
      </c>
      <c r="B295" s="39">
        <v>7200</v>
      </c>
      <c r="C295" s="39">
        <v>14700</v>
      </c>
      <c r="D295" s="29">
        <v>0</v>
      </c>
      <c r="E295" s="39">
        <v>0</v>
      </c>
      <c r="F295" s="6">
        <v>21900</v>
      </c>
      <c r="G295" s="30">
        <v>6</v>
      </c>
      <c r="H295" s="30">
        <v>11</v>
      </c>
      <c r="I295" s="36">
        <v>0</v>
      </c>
      <c r="J295" s="30">
        <v>0</v>
      </c>
      <c r="K295" s="6">
        <v>17</v>
      </c>
      <c r="L295" s="7">
        <v>41122</v>
      </c>
    </row>
    <row r="296" spans="1:12">
      <c r="A296" s="29" t="s">
        <v>9</v>
      </c>
      <c r="B296" s="39">
        <v>8700</v>
      </c>
      <c r="C296" s="39">
        <v>7500</v>
      </c>
      <c r="D296" s="29">
        <v>0</v>
      </c>
      <c r="E296" s="39">
        <v>0</v>
      </c>
      <c r="F296" s="6">
        <v>16200</v>
      </c>
      <c r="G296" s="30">
        <v>7</v>
      </c>
      <c r="H296" s="30">
        <v>6</v>
      </c>
      <c r="I296" s="36">
        <v>0</v>
      </c>
      <c r="J296" s="30">
        <v>0</v>
      </c>
      <c r="K296" s="6">
        <v>13</v>
      </c>
      <c r="L296" s="7">
        <v>41122</v>
      </c>
    </row>
    <row r="297" spans="1:12">
      <c r="A297" s="29" t="s">
        <v>12</v>
      </c>
      <c r="B297" s="40">
        <v>7500</v>
      </c>
      <c r="C297" s="40">
        <v>7050</v>
      </c>
      <c r="D297" s="29">
        <v>0</v>
      </c>
      <c r="E297" s="40">
        <v>0</v>
      </c>
      <c r="F297" s="6">
        <v>14550</v>
      </c>
      <c r="G297" s="30">
        <v>6</v>
      </c>
      <c r="H297" s="41">
        <v>5</v>
      </c>
      <c r="I297" s="36">
        <v>0</v>
      </c>
      <c r="J297" s="41">
        <v>0</v>
      </c>
      <c r="K297" s="6">
        <v>11</v>
      </c>
      <c r="L297" s="7">
        <v>41122</v>
      </c>
    </row>
    <row r="298" spans="1:12">
      <c r="A298" s="29" t="s">
        <v>10</v>
      </c>
      <c r="B298" s="39">
        <v>4230</v>
      </c>
      <c r="C298" s="39">
        <v>3000</v>
      </c>
      <c r="D298" s="29">
        <v>0</v>
      </c>
      <c r="E298" s="39">
        <v>0</v>
      </c>
      <c r="F298" s="6">
        <v>7230</v>
      </c>
      <c r="G298" s="30">
        <v>4</v>
      </c>
      <c r="H298" s="41">
        <v>2</v>
      </c>
      <c r="I298" s="36">
        <v>0</v>
      </c>
      <c r="J298" s="41">
        <v>0</v>
      </c>
      <c r="K298" s="6">
        <v>6</v>
      </c>
      <c r="L298" s="7">
        <v>41122</v>
      </c>
    </row>
    <row r="299" spans="1:12">
      <c r="A299" s="29" t="s">
        <v>11</v>
      </c>
      <c r="B299" s="39">
        <v>12675</v>
      </c>
      <c r="C299" s="40">
        <v>1500</v>
      </c>
      <c r="D299" s="29">
        <v>0</v>
      </c>
      <c r="E299" s="40">
        <v>0</v>
      </c>
      <c r="F299" s="6">
        <v>14175</v>
      </c>
      <c r="G299" s="30">
        <v>10</v>
      </c>
      <c r="H299" s="41">
        <v>1</v>
      </c>
      <c r="I299" s="36">
        <v>0</v>
      </c>
      <c r="J299" s="41">
        <v>0</v>
      </c>
      <c r="K299" s="6">
        <v>11</v>
      </c>
      <c r="L299" s="7">
        <v>41122</v>
      </c>
    </row>
    <row r="300" spans="1:12">
      <c r="A300" s="29" t="s">
        <v>13</v>
      </c>
      <c r="B300" s="40">
        <v>1680</v>
      </c>
      <c r="C300" s="40">
        <v>2040</v>
      </c>
      <c r="D300" s="29">
        <v>0</v>
      </c>
      <c r="E300" s="40">
        <v>0</v>
      </c>
      <c r="F300" s="6">
        <v>3720</v>
      </c>
      <c r="G300" s="30">
        <v>2</v>
      </c>
      <c r="H300" s="41">
        <v>2</v>
      </c>
      <c r="I300" s="36">
        <v>0</v>
      </c>
      <c r="J300" s="41">
        <v>0</v>
      </c>
      <c r="K300" s="6">
        <v>4</v>
      </c>
      <c r="L300" s="7">
        <v>41122</v>
      </c>
    </row>
    <row r="301" spans="1:12">
      <c r="A301" s="29" t="s">
        <v>15</v>
      </c>
      <c r="B301" s="39">
        <v>0</v>
      </c>
      <c r="C301" s="39">
        <v>0</v>
      </c>
      <c r="D301" s="29">
        <v>0</v>
      </c>
      <c r="E301" s="39">
        <v>0</v>
      </c>
      <c r="F301" s="6">
        <v>0</v>
      </c>
      <c r="G301" s="31">
        <v>0</v>
      </c>
      <c r="H301" s="41">
        <v>0</v>
      </c>
      <c r="I301" s="36">
        <v>0</v>
      </c>
      <c r="J301" s="41">
        <v>0</v>
      </c>
      <c r="K301" s="6">
        <v>0</v>
      </c>
      <c r="L301" s="7">
        <v>41122</v>
      </c>
    </row>
    <row r="302" spans="1:12">
      <c r="A302" s="29" t="s">
        <v>16</v>
      </c>
      <c r="B302" s="27">
        <v>1000</v>
      </c>
      <c r="C302" s="39">
        <v>0</v>
      </c>
      <c r="D302" s="29">
        <v>0</v>
      </c>
      <c r="E302" s="39">
        <v>0</v>
      </c>
      <c r="F302" s="27">
        <v>1000</v>
      </c>
      <c r="G302" s="30">
        <v>1</v>
      </c>
      <c r="H302" s="41">
        <v>0</v>
      </c>
      <c r="I302" s="36">
        <v>0</v>
      </c>
      <c r="J302" s="41">
        <v>0</v>
      </c>
      <c r="K302" s="30">
        <v>1</v>
      </c>
      <c r="L302" s="7">
        <v>41122</v>
      </c>
    </row>
    <row r="303" spans="1:12">
      <c r="A303" s="29" t="s">
        <v>17</v>
      </c>
      <c r="B303" s="28">
        <v>6525</v>
      </c>
      <c r="C303" s="39">
        <v>0</v>
      </c>
      <c r="D303" s="29">
        <v>0</v>
      </c>
      <c r="E303" s="39">
        <v>0</v>
      </c>
      <c r="F303" s="28">
        <v>6525</v>
      </c>
      <c r="G303" s="31">
        <v>5</v>
      </c>
      <c r="H303" s="41">
        <v>0</v>
      </c>
      <c r="I303" s="36">
        <v>0</v>
      </c>
      <c r="J303" s="41">
        <v>0</v>
      </c>
      <c r="K303" s="31">
        <v>5</v>
      </c>
      <c r="L303" s="7">
        <v>41122</v>
      </c>
    </row>
    <row r="304" spans="1:12">
      <c r="A304" s="29" t="s">
        <v>19</v>
      </c>
      <c r="B304" s="27">
        <v>6900</v>
      </c>
      <c r="C304" s="39">
        <v>0</v>
      </c>
      <c r="D304" s="29">
        <v>0</v>
      </c>
      <c r="E304" s="39">
        <v>0</v>
      </c>
      <c r="F304" s="27">
        <v>6900</v>
      </c>
      <c r="G304" s="30">
        <v>5</v>
      </c>
      <c r="H304" s="41">
        <v>0</v>
      </c>
      <c r="I304" s="36">
        <v>0</v>
      </c>
      <c r="J304" s="41">
        <v>0</v>
      </c>
      <c r="K304" s="30">
        <v>5</v>
      </c>
      <c r="L304" s="7">
        <v>41122</v>
      </c>
    </row>
    <row r="305" spans="1:15">
      <c r="A305" s="29" t="s">
        <v>20</v>
      </c>
      <c r="B305" s="28">
        <v>3975</v>
      </c>
      <c r="C305" s="39">
        <v>0</v>
      </c>
      <c r="D305" s="29">
        <v>0</v>
      </c>
      <c r="E305" s="39">
        <v>0</v>
      </c>
      <c r="F305" s="28">
        <v>3975</v>
      </c>
      <c r="G305" s="31">
        <v>3</v>
      </c>
      <c r="H305" s="41">
        <v>0</v>
      </c>
      <c r="I305" s="36">
        <v>0</v>
      </c>
      <c r="J305" s="41">
        <v>0</v>
      </c>
      <c r="K305" s="31">
        <v>3</v>
      </c>
      <c r="L305" s="7">
        <v>41122</v>
      </c>
    </row>
    <row r="306" spans="1:15">
      <c r="A306" s="29" t="s">
        <v>18</v>
      </c>
      <c r="B306" s="28">
        <v>5475</v>
      </c>
      <c r="C306" s="39">
        <v>0</v>
      </c>
      <c r="D306" s="29">
        <v>0</v>
      </c>
      <c r="E306" s="39">
        <v>0</v>
      </c>
      <c r="F306" s="28">
        <v>5475</v>
      </c>
      <c r="G306" s="31">
        <v>4</v>
      </c>
      <c r="H306" s="41">
        <v>0</v>
      </c>
      <c r="I306" s="36">
        <v>0</v>
      </c>
      <c r="J306" s="41">
        <v>0</v>
      </c>
      <c r="K306" s="31">
        <v>4</v>
      </c>
      <c r="L306" s="7">
        <v>41122</v>
      </c>
    </row>
    <row r="307" spans="1:15">
      <c r="A307" s="29" t="s">
        <v>21</v>
      </c>
      <c r="B307" s="28">
        <v>3840</v>
      </c>
      <c r="C307" s="39">
        <v>0</v>
      </c>
      <c r="D307" s="29">
        <v>0</v>
      </c>
      <c r="E307" s="39">
        <v>0</v>
      </c>
      <c r="F307" s="28">
        <v>3840</v>
      </c>
      <c r="G307" s="31">
        <v>3</v>
      </c>
      <c r="H307" s="41">
        <v>0</v>
      </c>
      <c r="I307" s="36">
        <v>0</v>
      </c>
      <c r="J307" s="28"/>
      <c r="K307" s="31">
        <v>3</v>
      </c>
      <c r="L307" s="7">
        <v>41122</v>
      </c>
    </row>
    <row r="308" spans="1:15">
      <c r="A308" s="29" t="s">
        <v>4</v>
      </c>
      <c r="B308" s="39">
        <v>9738</v>
      </c>
      <c r="C308" s="39">
        <v>23400</v>
      </c>
      <c r="D308" s="29">
        <v>0</v>
      </c>
      <c r="E308" s="39">
        <v>0</v>
      </c>
      <c r="F308" s="6">
        <v>33138</v>
      </c>
      <c r="G308" s="41">
        <v>5</v>
      </c>
      <c r="H308" s="31">
        <v>11</v>
      </c>
      <c r="I308" s="36">
        <v>0</v>
      </c>
      <c r="J308" s="31">
        <v>0</v>
      </c>
      <c r="K308" s="6">
        <v>16</v>
      </c>
      <c r="L308" s="7">
        <v>41153</v>
      </c>
    </row>
    <row r="309" spans="1:15">
      <c r="A309" s="29" t="s">
        <v>5</v>
      </c>
      <c r="B309" s="39">
        <v>9880</v>
      </c>
      <c r="C309" s="39">
        <v>17000</v>
      </c>
      <c r="D309" s="29">
        <v>0</v>
      </c>
      <c r="E309" s="39">
        <v>0</v>
      </c>
      <c r="F309" s="6">
        <v>26880</v>
      </c>
      <c r="G309" s="41">
        <v>6</v>
      </c>
      <c r="H309" s="41">
        <v>7</v>
      </c>
      <c r="I309" s="36">
        <v>0</v>
      </c>
      <c r="J309" s="41">
        <v>0</v>
      </c>
      <c r="K309" s="6">
        <v>13</v>
      </c>
      <c r="L309" s="7">
        <v>41153</v>
      </c>
      <c r="O309" s="6" t="s">
        <v>28</v>
      </c>
    </row>
    <row r="310" spans="1:15">
      <c r="A310" s="29" t="s">
        <v>6</v>
      </c>
      <c r="B310" s="39">
        <v>2100</v>
      </c>
      <c r="C310" s="39">
        <v>4700</v>
      </c>
      <c r="D310" s="29">
        <v>0</v>
      </c>
      <c r="E310" s="39">
        <v>0</v>
      </c>
      <c r="F310" s="6">
        <v>6800</v>
      </c>
      <c r="G310" s="41">
        <v>3</v>
      </c>
      <c r="H310" s="31">
        <v>3</v>
      </c>
      <c r="I310" s="36">
        <v>0</v>
      </c>
      <c r="J310" s="31">
        <v>0</v>
      </c>
      <c r="K310" s="6">
        <v>6</v>
      </c>
      <c r="L310" s="7">
        <v>41153</v>
      </c>
    </row>
    <row r="311" spans="1:15">
      <c r="A311" s="29" t="s">
        <v>14</v>
      </c>
      <c r="B311" s="39">
        <v>3390</v>
      </c>
      <c r="C311" s="39">
        <v>1000</v>
      </c>
      <c r="D311" s="29">
        <v>0</v>
      </c>
      <c r="E311" s="39">
        <v>0</v>
      </c>
      <c r="F311" s="6">
        <v>4390</v>
      </c>
      <c r="G311" s="41">
        <v>4</v>
      </c>
      <c r="H311" s="31">
        <v>1</v>
      </c>
      <c r="I311" s="36">
        <v>0</v>
      </c>
      <c r="J311" s="31">
        <v>0</v>
      </c>
      <c r="K311" s="6">
        <v>5</v>
      </c>
      <c r="L311" s="7">
        <v>41153</v>
      </c>
    </row>
    <row r="312" spans="1:15">
      <c r="A312" s="29" t="s">
        <v>7</v>
      </c>
      <c r="B312" s="40">
        <v>4650</v>
      </c>
      <c r="C312" s="40">
        <v>8550</v>
      </c>
      <c r="D312" s="29">
        <v>0</v>
      </c>
      <c r="E312" s="40">
        <v>0</v>
      </c>
      <c r="F312" s="6">
        <v>13200</v>
      </c>
      <c r="G312" s="30">
        <v>5</v>
      </c>
      <c r="H312" s="30">
        <v>6</v>
      </c>
      <c r="I312" s="36">
        <v>0</v>
      </c>
      <c r="J312" s="30">
        <v>0</v>
      </c>
      <c r="K312" s="6">
        <v>11</v>
      </c>
      <c r="L312" s="7">
        <v>41153</v>
      </c>
    </row>
    <row r="313" spans="1:15">
      <c r="A313" s="29" t="s">
        <v>8</v>
      </c>
      <c r="B313" s="39">
        <v>8700</v>
      </c>
      <c r="C313" s="39">
        <v>16050</v>
      </c>
      <c r="D313" s="29">
        <v>0</v>
      </c>
      <c r="E313" s="39">
        <v>900</v>
      </c>
      <c r="F313" s="6">
        <v>25650</v>
      </c>
      <c r="G313" s="30">
        <v>8</v>
      </c>
      <c r="H313" s="30">
        <v>11</v>
      </c>
      <c r="I313" s="36">
        <v>0</v>
      </c>
      <c r="J313" s="30">
        <v>1</v>
      </c>
      <c r="K313" s="6">
        <v>20</v>
      </c>
      <c r="L313" s="7">
        <v>41153</v>
      </c>
    </row>
    <row r="314" spans="1:15">
      <c r="A314" s="29" t="s">
        <v>9</v>
      </c>
      <c r="B314" s="39">
        <v>10800</v>
      </c>
      <c r="C314" s="39">
        <v>10050</v>
      </c>
      <c r="D314" s="29">
        <v>0</v>
      </c>
      <c r="E314" s="39">
        <v>0</v>
      </c>
      <c r="F314" s="6">
        <v>20850</v>
      </c>
      <c r="G314" s="30">
        <v>10</v>
      </c>
      <c r="H314" s="30">
        <v>7</v>
      </c>
      <c r="I314" s="36">
        <v>0</v>
      </c>
      <c r="J314" s="30">
        <v>0</v>
      </c>
      <c r="K314" s="6">
        <v>17</v>
      </c>
      <c r="L314" s="7">
        <v>41153</v>
      </c>
    </row>
    <row r="315" spans="1:15">
      <c r="A315" s="29" t="s">
        <v>12</v>
      </c>
      <c r="B315" s="40">
        <v>15450</v>
      </c>
      <c r="C315" s="40">
        <v>3000</v>
      </c>
      <c r="D315" s="29">
        <v>0</v>
      </c>
      <c r="E315" s="40">
        <v>0</v>
      </c>
      <c r="F315" s="6">
        <v>18450</v>
      </c>
      <c r="G315" s="30">
        <v>14</v>
      </c>
      <c r="H315" s="41">
        <v>2</v>
      </c>
      <c r="I315" s="36">
        <v>0</v>
      </c>
      <c r="J315" s="41">
        <v>0</v>
      </c>
      <c r="K315" s="6">
        <v>16</v>
      </c>
      <c r="L315" s="7">
        <v>41153</v>
      </c>
    </row>
    <row r="316" spans="1:15">
      <c r="A316" s="29" t="s">
        <v>10</v>
      </c>
      <c r="B316" s="39">
        <v>7800</v>
      </c>
      <c r="C316" s="39">
        <v>3000</v>
      </c>
      <c r="D316" s="29">
        <v>0</v>
      </c>
      <c r="E316" s="39">
        <v>0</v>
      </c>
      <c r="F316" s="6">
        <v>10800</v>
      </c>
      <c r="G316" s="30">
        <v>7</v>
      </c>
      <c r="H316" s="41">
        <v>2</v>
      </c>
      <c r="I316" s="36">
        <v>0</v>
      </c>
      <c r="J316" s="41">
        <v>0</v>
      </c>
      <c r="K316" s="6">
        <v>9</v>
      </c>
      <c r="L316" s="7">
        <v>41153</v>
      </c>
    </row>
    <row r="317" spans="1:15">
      <c r="A317" s="29" t="s">
        <v>11</v>
      </c>
      <c r="B317" s="39">
        <v>8700</v>
      </c>
      <c r="C317" s="40">
        <v>4500</v>
      </c>
      <c r="D317" s="29">
        <v>0</v>
      </c>
      <c r="E317" s="40">
        <v>0</v>
      </c>
      <c r="F317" s="6">
        <v>13200</v>
      </c>
      <c r="G317" s="30">
        <v>8</v>
      </c>
      <c r="H317" s="41">
        <v>3</v>
      </c>
      <c r="I317" s="36">
        <v>0</v>
      </c>
      <c r="J317" s="41">
        <v>0</v>
      </c>
      <c r="K317" s="6">
        <v>11</v>
      </c>
      <c r="L317" s="7">
        <v>41153</v>
      </c>
    </row>
    <row r="318" spans="1:15">
      <c r="A318" s="29" t="s">
        <v>13</v>
      </c>
      <c r="B318" s="40">
        <v>4440</v>
      </c>
      <c r="C318" s="40">
        <v>2400</v>
      </c>
      <c r="D318" s="29">
        <v>0</v>
      </c>
      <c r="E318" s="40">
        <v>0</v>
      </c>
      <c r="F318" s="6">
        <v>6840</v>
      </c>
      <c r="G318" s="30">
        <v>4</v>
      </c>
      <c r="H318" s="41">
        <v>2</v>
      </c>
      <c r="I318" s="36">
        <v>0</v>
      </c>
      <c r="J318" s="41">
        <v>0</v>
      </c>
      <c r="K318" s="6">
        <v>6</v>
      </c>
      <c r="L318" s="7">
        <v>41153</v>
      </c>
    </row>
    <row r="319" spans="1:15">
      <c r="A319" s="29" t="s">
        <v>15</v>
      </c>
      <c r="B319" s="39">
        <v>0</v>
      </c>
      <c r="C319" s="39">
        <v>0</v>
      </c>
      <c r="D319" s="29">
        <v>0</v>
      </c>
      <c r="E319" s="39">
        <v>0</v>
      </c>
      <c r="F319" s="6">
        <v>0</v>
      </c>
      <c r="G319" s="31">
        <v>0</v>
      </c>
      <c r="H319" s="41">
        <v>0</v>
      </c>
      <c r="I319" s="36">
        <v>0</v>
      </c>
      <c r="J319" s="41">
        <v>0</v>
      </c>
      <c r="K319" s="6">
        <v>0</v>
      </c>
      <c r="L319" s="7">
        <v>41153</v>
      </c>
    </row>
    <row r="320" spans="1:15">
      <c r="A320" s="29" t="s">
        <v>16</v>
      </c>
      <c r="B320" s="27">
        <v>2050</v>
      </c>
      <c r="C320" s="39">
        <v>0</v>
      </c>
      <c r="D320" s="29">
        <v>0</v>
      </c>
      <c r="E320" s="39">
        <v>0</v>
      </c>
      <c r="F320" s="27">
        <v>2050</v>
      </c>
      <c r="G320" s="30">
        <v>2</v>
      </c>
      <c r="H320" s="41">
        <v>0</v>
      </c>
      <c r="I320" s="36">
        <v>0</v>
      </c>
      <c r="J320" s="41">
        <v>0</v>
      </c>
      <c r="K320" s="30">
        <v>2</v>
      </c>
      <c r="L320" s="7">
        <v>41153</v>
      </c>
    </row>
    <row r="321" spans="1:12">
      <c r="A321" s="29" t="s">
        <v>17</v>
      </c>
      <c r="B321" s="28">
        <v>9900</v>
      </c>
      <c r="C321" s="39">
        <v>0</v>
      </c>
      <c r="D321" s="29">
        <v>0</v>
      </c>
      <c r="E321" s="39">
        <v>0</v>
      </c>
      <c r="F321" s="28">
        <v>9900</v>
      </c>
      <c r="G321" s="31">
        <v>8</v>
      </c>
      <c r="H321" s="41">
        <v>0</v>
      </c>
      <c r="I321" s="36">
        <v>0</v>
      </c>
      <c r="J321" s="41">
        <v>0</v>
      </c>
      <c r="K321" s="31">
        <v>8</v>
      </c>
      <c r="L321" s="7">
        <v>41153</v>
      </c>
    </row>
    <row r="322" spans="1:12">
      <c r="A322" s="29" t="s">
        <v>19</v>
      </c>
      <c r="B322" s="27">
        <v>11700</v>
      </c>
      <c r="C322" s="39">
        <v>0</v>
      </c>
      <c r="D322" s="29">
        <v>0</v>
      </c>
      <c r="E322" s="39">
        <v>0</v>
      </c>
      <c r="F322" s="27">
        <v>11700</v>
      </c>
      <c r="G322" s="30">
        <v>9</v>
      </c>
      <c r="H322" s="41">
        <v>0</v>
      </c>
      <c r="I322" s="36">
        <v>0</v>
      </c>
      <c r="J322" s="41">
        <v>0</v>
      </c>
      <c r="K322" s="30">
        <v>9</v>
      </c>
      <c r="L322" s="7">
        <v>41153</v>
      </c>
    </row>
    <row r="323" spans="1:12">
      <c r="A323" s="29" t="s">
        <v>20</v>
      </c>
      <c r="B323" s="28">
        <v>7200</v>
      </c>
      <c r="C323" s="39">
        <v>0</v>
      </c>
      <c r="D323" s="29">
        <v>0</v>
      </c>
      <c r="E323" s="39">
        <v>0</v>
      </c>
      <c r="F323" s="28">
        <v>7200</v>
      </c>
      <c r="G323" s="31">
        <v>6</v>
      </c>
      <c r="H323" s="41">
        <v>0</v>
      </c>
      <c r="I323" s="36">
        <v>0</v>
      </c>
      <c r="J323" s="41">
        <v>0</v>
      </c>
      <c r="K323" s="31">
        <v>6</v>
      </c>
      <c r="L323" s="7">
        <v>41153</v>
      </c>
    </row>
    <row r="324" spans="1:12">
      <c r="A324" s="29" t="s">
        <v>18</v>
      </c>
      <c r="B324" s="28">
        <v>8250</v>
      </c>
      <c r="C324" s="39">
        <v>0</v>
      </c>
      <c r="D324" s="29">
        <v>0</v>
      </c>
      <c r="E324" s="39">
        <v>0</v>
      </c>
      <c r="F324" s="28">
        <v>8250</v>
      </c>
      <c r="G324" s="31">
        <v>7</v>
      </c>
      <c r="H324" s="41">
        <v>0</v>
      </c>
      <c r="I324" s="36">
        <v>0</v>
      </c>
      <c r="J324" s="41">
        <v>0</v>
      </c>
      <c r="K324" s="31">
        <v>7</v>
      </c>
      <c r="L324" s="7">
        <v>41153</v>
      </c>
    </row>
    <row r="325" spans="1:12">
      <c r="A325" s="29" t="s">
        <v>21</v>
      </c>
      <c r="B325" s="28">
        <v>5100</v>
      </c>
      <c r="C325" s="39">
        <v>0</v>
      </c>
      <c r="D325" s="29">
        <v>0</v>
      </c>
      <c r="E325" s="39">
        <v>0</v>
      </c>
      <c r="F325" s="28">
        <v>5100</v>
      </c>
      <c r="G325" s="31">
        <v>4</v>
      </c>
      <c r="H325" s="41">
        <v>0</v>
      </c>
      <c r="I325" s="36">
        <v>0</v>
      </c>
      <c r="J325" s="41">
        <v>0</v>
      </c>
      <c r="K325" s="31">
        <v>4</v>
      </c>
      <c r="L325" s="7">
        <v>41153</v>
      </c>
    </row>
    <row r="326" spans="1:12">
      <c r="A326" s="29" t="s">
        <v>4</v>
      </c>
      <c r="B326" s="39">
        <v>1600</v>
      </c>
      <c r="C326" s="39">
        <v>13920</v>
      </c>
      <c r="D326" s="29">
        <v>0</v>
      </c>
      <c r="E326" s="39">
        <v>0</v>
      </c>
      <c r="F326" s="6">
        <v>15520</v>
      </c>
      <c r="G326" s="41">
        <v>1</v>
      </c>
      <c r="H326" s="31">
        <v>9</v>
      </c>
      <c r="I326" s="36">
        <v>0</v>
      </c>
      <c r="J326" s="31">
        <v>0</v>
      </c>
      <c r="K326" s="6">
        <v>10</v>
      </c>
      <c r="L326" s="7">
        <v>41183</v>
      </c>
    </row>
    <row r="327" spans="1:12">
      <c r="A327" s="29" t="s">
        <v>5</v>
      </c>
      <c r="B327" s="39">
        <v>3200</v>
      </c>
      <c r="C327" s="39">
        <v>4800</v>
      </c>
      <c r="D327" s="29">
        <v>0</v>
      </c>
      <c r="E327" s="39">
        <v>0</v>
      </c>
      <c r="F327" s="6">
        <v>8000</v>
      </c>
      <c r="G327" s="41">
        <v>2</v>
      </c>
      <c r="H327" s="41">
        <v>3</v>
      </c>
      <c r="I327" s="36">
        <v>0</v>
      </c>
      <c r="J327" s="41">
        <v>0</v>
      </c>
      <c r="K327" s="6">
        <v>5</v>
      </c>
      <c r="L327" s="7">
        <v>41183</v>
      </c>
    </row>
    <row r="328" spans="1:12">
      <c r="A328" s="29" t="s">
        <v>6</v>
      </c>
      <c r="B328" s="39">
        <v>2000</v>
      </c>
      <c r="C328" s="39">
        <v>2000</v>
      </c>
      <c r="D328" s="29">
        <v>0</v>
      </c>
      <c r="E328" s="39">
        <v>0</v>
      </c>
      <c r="F328" s="6">
        <v>4000</v>
      </c>
      <c r="G328" s="41">
        <v>2</v>
      </c>
      <c r="H328" s="31">
        <v>2</v>
      </c>
      <c r="I328" s="36">
        <v>0</v>
      </c>
      <c r="J328" s="31">
        <v>0</v>
      </c>
      <c r="K328" s="6">
        <v>4</v>
      </c>
      <c r="L328" s="7">
        <v>41183</v>
      </c>
    </row>
    <row r="329" spans="1:12">
      <c r="A329" s="29" t="s">
        <v>14</v>
      </c>
      <c r="B329" s="39">
        <v>4400</v>
      </c>
      <c r="C329" s="39">
        <v>2000</v>
      </c>
      <c r="D329" s="29">
        <v>0</v>
      </c>
      <c r="E329" s="39">
        <v>0</v>
      </c>
      <c r="F329" s="6">
        <v>6400</v>
      </c>
      <c r="G329" s="41">
        <v>5</v>
      </c>
      <c r="H329" s="31">
        <v>2</v>
      </c>
      <c r="I329" s="36">
        <v>0</v>
      </c>
      <c r="J329" s="31">
        <v>0</v>
      </c>
      <c r="K329" s="6">
        <v>7</v>
      </c>
      <c r="L329" s="7">
        <v>41183</v>
      </c>
    </row>
    <row r="330" spans="1:12">
      <c r="A330" s="29" t="s">
        <v>7</v>
      </c>
      <c r="B330" s="40">
        <v>2100</v>
      </c>
      <c r="C330" s="40">
        <v>18445</v>
      </c>
      <c r="D330" s="29">
        <v>0</v>
      </c>
      <c r="E330" s="40">
        <v>0</v>
      </c>
      <c r="F330" s="6">
        <v>20545</v>
      </c>
      <c r="G330" s="30">
        <v>2</v>
      </c>
      <c r="H330" s="30">
        <v>11</v>
      </c>
      <c r="I330" s="36">
        <v>0</v>
      </c>
      <c r="J330" s="30">
        <v>0</v>
      </c>
      <c r="K330" s="6">
        <v>13</v>
      </c>
      <c r="L330" s="7">
        <v>41183</v>
      </c>
    </row>
    <row r="331" spans="1:12">
      <c r="A331" s="29" t="s">
        <v>8</v>
      </c>
      <c r="B331" s="39">
        <v>7800</v>
      </c>
      <c r="C331" s="39">
        <v>18195</v>
      </c>
      <c r="D331" s="29">
        <v>0</v>
      </c>
      <c r="E331" s="39">
        <v>0</v>
      </c>
      <c r="F331" s="6">
        <v>25995</v>
      </c>
      <c r="G331" s="30">
        <v>7</v>
      </c>
      <c r="H331" s="30">
        <v>14</v>
      </c>
      <c r="I331" s="36">
        <v>0</v>
      </c>
      <c r="J331" s="30">
        <v>0</v>
      </c>
      <c r="K331" s="6">
        <v>21</v>
      </c>
      <c r="L331" s="7">
        <v>41183</v>
      </c>
    </row>
    <row r="332" spans="1:12">
      <c r="A332" s="29" t="s">
        <v>9</v>
      </c>
      <c r="B332" s="39">
        <v>9750</v>
      </c>
      <c r="C332" s="39">
        <v>13995</v>
      </c>
      <c r="D332" s="29">
        <v>0</v>
      </c>
      <c r="E332" s="39">
        <v>0</v>
      </c>
      <c r="F332" s="6">
        <v>23745</v>
      </c>
      <c r="G332" s="30">
        <v>8</v>
      </c>
      <c r="H332" s="30">
        <v>10</v>
      </c>
      <c r="I332" s="36">
        <v>0</v>
      </c>
      <c r="J332" s="30">
        <v>0</v>
      </c>
      <c r="K332" s="6">
        <v>18</v>
      </c>
      <c r="L332" s="7">
        <v>41183</v>
      </c>
    </row>
    <row r="333" spans="1:12">
      <c r="A333" s="29" t="s">
        <v>12</v>
      </c>
      <c r="B333" s="40">
        <v>8145</v>
      </c>
      <c r="C333" s="40">
        <v>7050</v>
      </c>
      <c r="D333" s="29">
        <v>0</v>
      </c>
      <c r="E333" s="40">
        <v>0</v>
      </c>
      <c r="F333" s="6">
        <v>15195</v>
      </c>
      <c r="G333" s="30">
        <v>7</v>
      </c>
      <c r="H333" s="41">
        <v>5</v>
      </c>
      <c r="I333" s="36">
        <v>0</v>
      </c>
      <c r="J333" s="41">
        <v>0</v>
      </c>
      <c r="K333" s="6">
        <v>12</v>
      </c>
      <c r="L333" s="7">
        <v>41183</v>
      </c>
    </row>
    <row r="334" spans="1:12">
      <c r="A334" s="29" t="s">
        <v>10</v>
      </c>
      <c r="B334" s="39">
        <v>6045</v>
      </c>
      <c r="C334" s="39">
        <v>3000</v>
      </c>
      <c r="D334" s="29">
        <v>0</v>
      </c>
      <c r="E334" s="39">
        <v>0</v>
      </c>
      <c r="F334" s="6">
        <v>9045</v>
      </c>
      <c r="G334" s="30">
        <v>5</v>
      </c>
      <c r="H334" s="41">
        <v>2</v>
      </c>
      <c r="I334" s="36">
        <v>0</v>
      </c>
      <c r="J334" s="41">
        <v>0</v>
      </c>
      <c r="K334" s="6">
        <v>7</v>
      </c>
      <c r="L334" s="7">
        <v>41183</v>
      </c>
    </row>
    <row r="335" spans="1:12">
      <c r="A335" s="29" t="s">
        <v>11</v>
      </c>
      <c r="B335" s="39">
        <v>10195</v>
      </c>
      <c r="C335" s="40">
        <v>10000</v>
      </c>
      <c r="D335" s="29">
        <v>0</v>
      </c>
      <c r="E335" s="40">
        <v>750</v>
      </c>
      <c r="F335" s="6">
        <v>20945</v>
      </c>
      <c r="G335" s="30">
        <v>9</v>
      </c>
      <c r="H335" s="41">
        <v>5</v>
      </c>
      <c r="I335" s="36">
        <v>0</v>
      </c>
      <c r="J335" s="41">
        <v>1</v>
      </c>
      <c r="K335" s="6">
        <v>15</v>
      </c>
      <c r="L335" s="7">
        <v>41183</v>
      </c>
    </row>
    <row r="336" spans="1:12">
      <c r="A336" s="29" t="s">
        <v>13</v>
      </c>
      <c r="B336" s="40">
        <v>2520</v>
      </c>
      <c r="C336" s="40">
        <v>8880</v>
      </c>
      <c r="D336" s="29">
        <v>0</v>
      </c>
      <c r="E336" s="40">
        <v>0</v>
      </c>
      <c r="F336" s="6">
        <v>11400</v>
      </c>
      <c r="G336" s="30">
        <v>3</v>
      </c>
      <c r="H336" s="41">
        <v>8</v>
      </c>
      <c r="I336" s="36">
        <v>0</v>
      </c>
      <c r="J336" s="41">
        <v>0</v>
      </c>
      <c r="K336" s="6">
        <v>11</v>
      </c>
      <c r="L336" s="7">
        <v>41183</v>
      </c>
    </row>
    <row r="337" spans="1:12">
      <c r="A337" s="29" t="s">
        <v>15</v>
      </c>
      <c r="B337" s="39">
        <v>7200</v>
      </c>
      <c r="C337" s="39">
        <v>0</v>
      </c>
      <c r="D337" s="29">
        <v>0</v>
      </c>
      <c r="E337" s="40">
        <v>0</v>
      </c>
      <c r="F337" s="6">
        <v>7200</v>
      </c>
      <c r="G337" s="31">
        <v>2</v>
      </c>
      <c r="H337" s="41">
        <v>0</v>
      </c>
      <c r="I337" s="36">
        <v>0</v>
      </c>
      <c r="J337" s="41">
        <v>0</v>
      </c>
      <c r="K337" s="6">
        <v>2</v>
      </c>
      <c r="L337" s="7">
        <v>41183</v>
      </c>
    </row>
    <row r="338" spans="1:12">
      <c r="A338" s="29" t="s">
        <v>16</v>
      </c>
      <c r="B338" s="27">
        <v>6230</v>
      </c>
      <c r="C338" s="39">
        <v>0</v>
      </c>
      <c r="D338" s="29">
        <v>0</v>
      </c>
      <c r="E338" s="40">
        <v>0</v>
      </c>
      <c r="F338" s="27">
        <v>6230</v>
      </c>
      <c r="G338" s="30">
        <v>7</v>
      </c>
      <c r="H338" s="41">
        <v>0</v>
      </c>
      <c r="I338" s="36">
        <v>0</v>
      </c>
      <c r="J338" s="41">
        <v>0</v>
      </c>
      <c r="K338" s="30">
        <v>7</v>
      </c>
      <c r="L338" s="7">
        <v>41183</v>
      </c>
    </row>
    <row r="339" spans="1:12">
      <c r="A339" s="29" t="s">
        <v>17</v>
      </c>
      <c r="B339" s="28">
        <v>13095</v>
      </c>
      <c r="C339" s="39">
        <v>0</v>
      </c>
      <c r="D339" s="29">
        <v>0</v>
      </c>
      <c r="E339" s="40">
        <v>0</v>
      </c>
      <c r="F339" s="28">
        <v>13095</v>
      </c>
      <c r="G339" s="31">
        <v>10</v>
      </c>
      <c r="H339" s="41">
        <v>0</v>
      </c>
      <c r="I339" s="36">
        <v>0</v>
      </c>
      <c r="J339" s="41">
        <v>0</v>
      </c>
      <c r="K339" s="31">
        <v>10</v>
      </c>
      <c r="L339" s="7">
        <v>41183</v>
      </c>
    </row>
    <row r="340" spans="1:12">
      <c r="A340" s="29" t="s">
        <v>19</v>
      </c>
      <c r="B340" s="27">
        <v>9495</v>
      </c>
      <c r="C340" s="39">
        <v>0</v>
      </c>
      <c r="D340" s="29">
        <v>0</v>
      </c>
      <c r="E340" s="40">
        <v>0</v>
      </c>
      <c r="F340" s="27">
        <v>9495</v>
      </c>
      <c r="G340" s="30">
        <v>7</v>
      </c>
      <c r="H340" s="41">
        <v>0</v>
      </c>
      <c r="I340" s="36">
        <v>0</v>
      </c>
      <c r="J340" s="41">
        <v>0</v>
      </c>
      <c r="K340" s="30">
        <v>7</v>
      </c>
      <c r="L340" s="7">
        <v>41183</v>
      </c>
    </row>
    <row r="341" spans="1:12">
      <c r="A341" s="29" t="s">
        <v>20</v>
      </c>
      <c r="B341" s="28">
        <v>8445</v>
      </c>
      <c r="C341" s="39">
        <v>0</v>
      </c>
      <c r="D341" s="29">
        <v>0</v>
      </c>
      <c r="E341" s="40">
        <v>0</v>
      </c>
      <c r="F341" s="28">
        <v>8445</v>
      </c>
      <c r="G341" s="31">
        <v>6</v>
      </c>
      <c r="H341" s="41">
        <v>0</v>
      </c>
      <c r="I341" s="36">
        <v>0</v>
      </c>
      <c r="J341" s="41">
        <v>0</v>
      </c>
      <c r="K341" s="31">
        <v>6</v>
      </c>
      <c r="L341" s="7">
        <v>41183</v>
      </c>
    </row>
    <row r="342" spans="1:12">
      <c r="A342" s="29" t="s">
        <v>18</v>
      </c>
      <c r="B342" s="28">
        <v>11445</v>
      </c>
      <c r="C342" s="39">
        <v>0</v>
      </c>
      <c r="D342" s="29">
        <v>0</v>
      </c>
      <c r="E342" s="40">
        <v>0</v>
      </c>
      <c r="F342" s="28">
        <v>11445</v>
      </c>
      <c r="G342" s="31">
        <v>9</v>
      </c>
      <c r="H342" s="41">
        <v>0</v>
      </c>
      <c r="I342" s="36">
        <v>0</v>
      </c>
      <c r="J342" s="41">
        <v>0</v>
      </c>
      <c r="K342" s="31">
        <v>9</v>
      </c>
      <c r="L342" s="7">
        <v>41183</v>
      </c>
    </row>
    <row r="343" spans="1:12">
      <c r="A343" s="29" t="s">
        <v>21</v>
      </c>
      <c r="B343" s="28">
        <v>5895</v>
      </c>
      <c r="C343" s="39">
        <v>0</v>
      </c>
      <c r="D343" s="29">
        <v>0</v>
      </c>
      <c r="E343" s="40">
        <v>0</v>
      </c>
      <c r="F343" s="28">
        <v>5895</v>
      </c>
      <c r="G343" s="31">
        <v>5</v>
      </c>
      <c r="H343" s="41">
        <v>0</v>
      </c>
      <c r="I343" s="36">
        <v>0</v>
      </c>
      <c r="J343" s="41">
        <v>0</v>
      </c>
      <c r="K343" s="31">
        <v>5</v>
      </c>
      <c r="L343" s="7">
        <v>41183</v>
      </c>
    </row>
    <row r="344" spans="1:12">
      <c r="A344" s="29" t="s">
        <v>4</v>
      </c>
      <c r="B344" s="39">
        <v>0</v>
      </c>
      <c r="C344" s="39">
        <v>10000</v>
      </c>
      <c r="D344" s="29">
        <v>0</v>
      </c>
      <c r="E344" s="40">
        <v>0</v>
      </c>
      <c r="F344" s="6">
        <v>10000</v>
      </c>
      <c r="G344" s="41">
        <v>0</v>
      </c>
      <c r="H344" s="31">
        <v>6</v>
      </c>
      <c r="I344" s="36">
        <v>0</v>
      </c>
      <c r="J344" s="41">
        <v>0</v>
      </c>
      <c r="K344" s="6">
        <v>6</v>
      </c>
      <c r="L344" s="7">
        <v>41214</v>
      </c>
    </row>
    <row r="345" spans="1:12">
      <c r="A345" s="29" t="s">
        <v>5</v>
      </c>
      <c r="B345" s="39">
        <v>4900</v>
      </c>
      <c r="C345" s="39">
        <v>9000</v>
      </c>
      <c r="D345" s="29">
        <v>0</v>
      </c>
      <c r="E345" s="40">
        <v>0</v>
      </c>
      <c r="F345" s="6">
        <v>13900</v>
      </c>
      <c r="G345" s="41">
        <v>4</v>
      </c>
      <c r="H345" s="41">
        <v>6</v>
      </c>
      <c r="I345" s="36">
        <v>0</v>
      </c>
      <c r="J345" s="41">
        <v>0</v>
      </c>
      <c r="K345" s="6">
        <v>10</v>
      </c>
      <c r="L345" s="7">
        <v>41214</v>
      </c>
    </row>
    <row r="346" spans="1:12">
      <c r="A346" s="29" t="s">
        <v>6</v>
      </c>
      <c r="B346" s="39">
        <v>0</v>
      </c>
      <c r="C346" s="39">
        <v>3000</v>
      </c>
      <c r="D346" s="29">
        <v>0</v>
      </c>
      <c r="E346" s="40">
        <v>0</v>
      </c>
      <c r="F346" s="6">
        <v>3000</v>
      </c>
      <c r="G346" s="41">
        <v>0</v>
      </c>
      <c r="H346" s="31">
        <v>3</v>
      </c>
      <c r="I346" s="36">
        <v>0</v>
      </c>
      <c r="J346" s="41">
        <v>0</v>
      </c>
      <c r="K346" s="6">
        <v>3</v>
      </c>
      <c r="L346" s="7">
        <v>41214</v>
      </c>
    </row>
    <row r="347" spans="1:12">
      <c r="A347" s="29" t="s">
        <v>14</v>
      </c>
      <c r="B347" s="39">
        <v>1000</v>
      </c>
      <c r="C347" s="39">
        <v>0</v>
      </c>
      <c r="D347" s="29">
        <v>0</v>
      </c>
      <c r="E347" s="40">
        <v>0</v>
      </c>
      <c r="F347" s="6">
        <v>1000</v>
      </c>
      <c r="G347" s="41">
        <v>1</v>
      </c>
      <c r="H347" s="31">
        <v>0</v>
      </c>
      <c r="I347" s="36">
        <v>0</v>
      </c>
      <c r="J347" s="41">
        <v>0</v>
      </c>
      <c r="K347" s="6">
        <v>1</v>
      </c>
      <c r="L347" s="7">
        <v>41214</v>
      </c>
    </row>
    <row r="348" spans="1:12">
      <c r="A348" s="29" t="s">
        <v>7</v>
      </c>
      <c r="B348" s="40">
        <v>5250</v>
      </c>
      <c r="C348" s="40">
        <v>3600</v>
      </c>
      <c r="D348" s="29">
        <v>0</v>
      </c>
      <c r="E348" s="40">
        <v>0</v>
      </c>
      <c r="F348" s="6">
        <v>8850</v>
      </c>
      <c r="G348" s="30">
        <v>3</v>
      </c>
      <c r="H348" s="30">
        <v>2</v>
      </c>
      <c r="I348" s="36">
        <v>0</v>
      </c>
      <c r="J348" s="41">
        <v>0</v>
      </c>
      <c r="K348" s="6">
        <v>5</v>
      </c>
      <c r="L348" s="7">
        <v>41214</v>
      </c>
    </row>
    <row r="349" spans="1:12">
      <c r="A349" s="29" t="s">
        <v>8</v>
      </c>
      <c r="B349" s="39">
        <v>6750</v>
      </c>
      <c r="C349" s="39">
        <v>16900</v>
      </c>
      <c r="D349" s="29">
        <v>0</v>
      </c>
      <c r="E349" s="40">
        <v>0</v>
      </c>
      <c r="F349" s="6">
        <v>23650</v>
      </c>
      <c r="G349" s="30">
        <v>4</v>
      </c>
      <c r="H349" s="30">
        <v>7</v>
      </c>
      <c r="I349" s="36">
        <v>0</v>
      </c>
      <c r="J349" s="41">
        <v>0</v>
      </c>
      <c r="K349" s="6">
        <v>11</v>
      </c>
      <c r="L349" s="7">
        <v>41214</v>
      </c>
    </row>
    <row r="350" spans="1:12">
      <c r="A350" s="29" t="s">
        <v>9</v>
      </c>
      <c r="B350" s="39">
        <v>9510</v>
      </c>
      <c r="C350" s="39">
        <v>12900</v>
      </c>
      <c r="D350" s="29">
        <v>0</v>
      </c>
      <c r="E350" s="40">
        <v>0</v>
      </c>
      <c r="F350" s="6">
        <v>22410</v>
      </c>
      <c r="G350" s="30">
        <v>6</v>
      </c>
      <c r="H350" s="30">
        <v>6</v>
      </c>
      <c r="I350" s="36">
        <v>0</v>
      </c>
      <c r="J350" s="41">
        <v>0</v>
      </c>
      <c r="K350" s="6">
        <v>12</v>
      </c>
      <c r="L350" s="7">
        <v>41214</v>
      </c>
    </row>
    <row r="351" spans="1:12">
      <c r="A351" s="29" t="s">
        <v>12</v>
      </c>
      <c r="B351" s="40">
        <v>8000</v>
      </c>
      <c r="C351" s="40">
        <v>4500</v>
      </c>
      <c r="D351" s="29">
        <v>0</v>
      </c>
      <c r="E351" s="40">
        <v>0</v>
      </c>
      <c r="F351" s="6">
        <v>12500</v>
      </c>
      <c r="G351" s="30">
        <v>5</v>
      </c>
      <c r="H351" s="41">
        <v>3</v>
      </c>
      <c r="I351" s="36">
        <v>0</v>
      </c>
      <c r="J351" s="41">
        <v>0</v>
      </c>
      <c r="K351" s="6">
        <v>8</v>
      </c>
      <c r="L351" s="7">
        <v>41214</v>
      </c>
    </row>
    <row r="352" spans="1:12">
      <c r="A352" s="29" t="s">
        <v>10</v>
      </c>
      <c r="B352" s="39">
        <v>7500</v>
      </c>
      <c r="C352" s="39">
        <v>1500</v>
      </c>
      <c r="D352" s="29">
        <v>0</v>
      </c>
      <c r="E352" s="40">
        <v>0</v>
      </c>
      <c r="F352" s="6">
        <v>9000</v>
      </c>
      <c r="G352" s="30">
        <v>4</v>
      </c>
      <c r="H352" s="41">
        <v>1</v>
      </c>
      <c r="I352" s="36">
        <v>0</v>
      </c>
      <c r="J352" s="41">
        <v>0</v>
      </c>
      <c r="K352" s="6">
        <v>5</v>
      </c>
      <c r="L352" s="7">
        <v>41214</v>
      </c>
    </row>
    <row r="353" spans="1:12">
      <c r="A353" s="29" t="s">
        <v>11</v>
      </c>
      <c r="B353" s="39">
        <v>10800</v>
      </c>
      <c r="C353" s="40">
        <v>3000</v>
      </c>
      <c r="D353" s="29">
        <v>0</v>
      </c>
      <c r="E353" s="40">
        <v>0</v>
      </c>
      <c r="F353" s="6">
        <v>13800</v>
      </c>
      <c r="G353" s="30">
        <v>6</v>
      </c>
      <c r="H353" s="41">
        <v>2</v>
      </c>
      <c r="I353" s="36">
        <v>0</v>
      </c>
      <c r="J353" s="41">
        <v>0</v>
      </c>
      <c r="K353" s="6">
        <v>8</v>
      </c>
      <c r="L353" s="7">
        <v>41214</v>
      </c>
    </row>
    <row r="354" spans="1:12">
      <c r="A354" s="29" t="s">
        <v>13</v>
      </c>
      <c r="B354" s="40">
        <v>1200</v>
      </c>
      <c r="C354" s="40">
        <v>5200</v>
      </c>
      <c r="D354" s="29">
        <v>0</v>
      </c>
      <c r="E354" s="40">
        <v>0</v>
      </c>
      <c r="F354" s="6">
        <v>6400</v>
      </c>
      <c r="G354" s="30">
        <v>1</v>
      </c>
      <c r="H354" s="41">
        <v>2</v>
      </c>
      <c r="I354" s="36">
        <v>0</v>
      </c>
      <c r="J354" s="41">
        <v>0</v>
      </c>
      <c r="K354" s="6">
        <v>3</v>
      </c>
      <c r="L354" s="7">
        <v>41214</v>
      </c>
    </row>
    <row r="355" spans="1:12">
      <c r="A355" s="29" t="s">
        <v>15</v>
      </c>
      <c r="B355" s="39">
        <v>0</v>
      </c>
      <c r="C355" s="39">
        <v>0</v>
      </c>
      <c r="D355" s="29">
        <v>0</v>
      </c>
      <c r="E355" s="40">
        <v>0</v>
      </c>
      <c r="F355" s="6">
        <v>0</v>
      </c>
      <c r="G355" s="31">
        <v>0</v>
      </c>
      <c r="H355" s="41">
        <v>0</v>
      </c>
      <c r="I355" s="6">
        <v>0</v>
      </c>
      <c r="J355" s="41">
        <v>0</v>
      </c>
      <c r="K355" s="6">
        <v>0</v>
      </c>
      <c r="L355" s="7">
        <v>41214</v>
      </c>
    </row>
    <row r="356" spans="1:12">
      <c r="A356" s="29" t="s">
        <v>16</v>
      </c>
      <c r="B356" s="27">
        <v>1000</v>
      </c>
      <c r="C356" s="29">
        <v>0</v>
      </c>
      <c r="D356" s="29">
        <v>0</v>
      </c>
      <c r="E356" s="40">
        <v>0</v>
      </c>
      <c r="F356" s="27">
        <v>1000</v>
      </c>
      <c r="G356" s="30">
        <v>1</v>
      </c>
      <c r="H356" s="41">
        <v>0</v>
      </c>
      <c r="I356" s="6">
        <v>0</v>
      </c>
      <c r="J356" s="41">
        <v>0</v>
      </c>
      <c r="K356" s="30">
        <v>1</v>
      </c>
      <c r="L356" s="7">
        <v>41214</v>
      </c>
    </row>
    <row r="357" spans="1:12">
      <c r="A357" s="29" t="s">
        <v>17</v>
      </c>
      <c r="B357" s="28">
        <v>5700</v>
      </c>
      <c r="C357" s="29">
        <v>0</v>
      </c>
      <c r="D357" s="29">
        <v>0</v>
      </c>
      <c r="E357" s="40">
        <v>0</v>
      </c>
      <c r="F357" s="28">
        <v>5700</v>
      </c>
      <c r="G357" s="31">
        <v>4</v>
      </c>
      <c r="H357" s="41">
        <v>0</v>
      </c>
      <c r="I357" s="6">
        <v>0</v>
      </c>
      <c r="J357" s="41">
        <v>0</v>
      </c>
      <c r="K357" s="31">
        <v>4</v>
      </c>
      <c r="L357" s="7">
        <v>41214</v>
      </c>
    </row>
    <row r="358" spans="1:12">
      <c r="A358" s="29" t="s">
        <v>19</v>
      </c>
      <c r="B358" s="27">
        <v>5700</v>
      </c>
      <c r="C358" s="29">
        <v>0</v>
      </c>
      <c r="D358" s="29">
        <v>0</v>
      </c>
      <c r="E358" s="40">
        <v>0</v>
      </c>
      <c r="F358" s="27">
        <v>5700</v>
      </c>
      <c r="G358" s="30">
        <v>4</v>
      </c>
      <c r="H358" s="41">
        <v>0</v>
      </c>
      <c r="I358" s="6">
        <v>0</v>
      </c>
      <c r="J358" s="41">
        <v>0</v>
      </c>
      <c r="K358" s="30">
        <v>4</v>
      </c>
      <c r="L358" s="7">
        <v>41214</v>
      </c>
    </row>
    <row r="359" spans="1:12">
      <c r="A359" s="29" t="s">
        <v>20</v>
      </c>
      <c r="B359" s="28">
        <v>10050</v>
      </c>
      <c r="C359" s="29">
        <v>0</v>
      </c>
      <c r="D359" s="29">
        <v>0</v>
      </c>
      <c r="E359" s="40">
        <v>0</v>
      </c>
      <c r="F359" s="28">
        <v>10050</v>
      </c>
      <c r="G359" s="31">
        <v>7</v>
      </c>
      <c r="H359" s="41">
        <v>0</v>
      </c>
      <c r="I359" s="6">
        <v>0</v>
      </c>
      <c r="J359" s="41">
        <v>0</v>
      </c>
      <c r="K359" s="31">
        <v>7</v>
      </c>
      <c r="L359" s="7">
        <v>41214</v>
      </c>
    </row>
    <row r="360" spans="1:12">
      <c r="A360" s="29" t="s">
        <v>18</v>
      </c>
      <c r="B360" s="28">
        <v>8250</v>
      </c>
      <c r="C360" s="29">
        <v>0</v>
      </c>
      <c r="D360" s="29">
        <v>0</v>
      </c>
      <c r="E360" s="40">
        <v>0</v>
      </c>
      <c r="F360" s="28">
        <v>8250</v>
      </c>
      <c r="G360" s="31">
        <v>6</v>
      </c>
      <c r="H360" s="41">
        <v>0</v>
      </c>
      <c r="I360" s="6">
        <v>0</v>
      </c>
      <c r="J360" s="41">
        <v>0</v>
      </c>
      <c r="K360" s="31">
        <v>6</v>
      </c>
      <c r="L360" s="7">
        <v>41214</v>
      </c>
    </row>
    <row r="361" spans="1:12">
      <c r="A361" s="29" t="s">
        <v>21</v>
      </c>
      <c r="B361" s="28">
        <v>8250</v>
      </c>
      <c r="C361" s="29">
        <v>0</v>
      </c>
      <c r="D361" s="29">
        <v>0</v>
      </c>
      <c r="E361" s="40">
        <v>0</v>
      </c>
      <c r="F361" s="28">
        <v>8250</v>
      </c>
      <c r="G361" s="31">
        <v>6</v>
      </c>
      <c r="H361" s="41">
        <v>0</v>
      </c>
      <c r="I361" s="6">
        <v>0</v>
      </c>
      <c r="J361" s="41">
        <v>0</v>
      </c>
      <c r="K361" s="31">
        <v>6</v>
      </c>
      <c r="L361" s="7">
        <v>41214</v>
      </c>
    </row>
    <row r="362" spans="1:12">
      <c r="A362" s="29" t="s">
        <v>22</v>
      </c>
      <c r="B362" s="28">
        <v>1800</v>
      </c>
      <c r="C362" s="29">
        <v>0</v>
      </c>
      <c r="D362" s="29">
        <v>0</v>
      </c>
      <c r="E362" s="40">
        <v>0</v>
      </c>
      <c r="F362" s="28">
        <v>1800</v>
      </c>
      <c r="G362" s="31">
        <v>1</v>
      </c>
      <c r="H362" s="41">
        <v>0</v>
      </c>
      <c r="I362" s="6">
        <v>0</v>
      </c>
      <c r="J362" s="41">
        <v>0</v>
      </c>
      <c r="K362" s="31">
        <v>1</v>
      </c>
      <c r="L362" s="7">
        <v>41214</v>
      </c>
    </row>
    <row r="363" spans="1:12">
      <c r="A363" s="29" t="s">
        <v>4</v>
      </c>
      <c r="B363" s="39">
        <v>5160</v>
      </c>
      <c r="C363" s="39">
        <v>29320</v>
      </c>
      <c r="D363" s="29">
        <v>0</v>
      </c>
      <c r="E363" s="39">
        <v>1300</v>
      </c>
      <c r="F363" s="6">
        <v>35780</v>
      </c>
      <c r="G363" s="41">
        <v>4</v>
      </c>
      <c r="H363" s="31">
        <v>16</v>
      </c>
      <c r="I363" s="6">
        <v>0</v>
      </c>
      <c r="J363" s="31">
        <v>1</v>
      </c>
      <c r="K363" s="6">
        <v>21</v>
      </c>
      <c r="L363" s="7">
        <v>41244</v>
      </c>
    </row>
    <row r="364" spans="1:12">
      <c r="A364" s="29" t="s">
        <v>5</v>
      </c>
      <c r="B364" s="39">
        <v>1260</v>
      </c>
      <c r="C364" s="39">
        <v>11620</v>
      </c>
      <c r="D364" s="29">
        <v>0</v>
      </c>
      <c r="E364" s="39">
        <v>0</v>
      </c>
      <c r="F364" s="6">
        <v>13080</v>
      </c>
      <c r="G364" s="41">
        <v>1</v>
      </c>
      <c r="H364" s="41">
        <v>7</v>
      </c>
      <c r="I364" s="6">
        <v>0</v>
      </c>
      <c r="J364" s="41">
        <v>0</v>
      </c>
      <c r="K364" s="6">
        <v>8</v>
      </c>
      <c r="L364" s="7">
        <v>41244</v>
      </c>
    </row>
    <row r="365" spans="1:12">
      <c r="A365" s="29" t="s">
        <v>6</v>
      </c>
      <c r="B365" s="39">
        <v>4600</v>
      </c>
      <c r="C365" s="39">
        <v>2000</v>
      </c>
      <c r="D365" s="29">
        <v>0</v>
      </c>
      <c r="E365" s="39">
        <v>0</v>
      </c>
      <c r="F365" s="6">
        <v>6600</v>
      </c>
      <c r="G365" s="41">
        <v>3</v>
      </c>
      <c r="H365" s="31">
        <v>2</v>
      </c>
      <c r="I365" s="6">
        <v>0</v>
      </c>
      <c r="J365" s="31">
        <v>0</v>
      </c>
      <c r="K365" s="6">
        <v>5</v>
      </c>
      <c r="L365" s="7">
        <v>41244</v>
      </c>
    </row>
    <row r="366" spans="1:12">
      <c r="A366" s="29" t="s">
        <v>14</v>
      </c>
      <c r="B366" s="39">
        <v>15080</v>
      </c>
      <c r="C366" s="39">
        <v>5680</v>
      </c>
      <c r="D366" s="29">
        <v>0</v>
      </c>
      <c r="E366" s="39">
        <v>1700</v>
      </c>
      <c r="F366" s="6">
        <v>22460</v>
      </c>
      <c r="G366" s="41">
        <v>14</v>
      </c>
      <c r="H366" s="31">
        <v>5</v>
      </c>
      <c r="I366" s="6">
        <v>0</v>
      </c>
      <c r="J366" s="31">
        <v>2</v>
      </c>
      <c r="K366" s="6">
        <v>21</v>
      </c>
      <c r="L366" s="7">
        <v>41244</v>
      </c>
    </row>
    <row r="367" spans="1:12">
      <c r="A367" s="29" t="s">
        <v>7</v>
      </c>
      <c r="B367" s="40">
        <v>21380</v>
      </c>
      <c r="C367" s="40">
        <v>32500</v>
      </c>
      <c r="D367" s="29">
        <v>0</v>
      </c>
      <c r="E367" s="40">
        <v>5200</v>
      </c>
      <c r="F367" s="6">
        <v>59380</v>
      </c>
      <c r="G367" s="30">
        <v>14</v>
      </c>
      <c r="H367" s="30">
        <v>16</v>
      </c>
      <c r="I367" s="6">
        <v>0</v>
      </c>
      <c r="J367" s="30">
        <v>2</v>
      </c>
      <c r="K367" s="6">
        <v>32</v>
      </c>
      <c r="L367" s="7">
        <v>41244</v>
      </c>
    </row>
    <row r="368" spans="1:12">
      <c r="A368" s="29" t="s">
        <v>8</v>
      </c>
      <c r="B368" s="39">
        <v>50080</v>
      </c>
      <c r="C368" s="39">
        <v>64860</v>
      </c>
      <c r="D368" s="29">
        <v>0</v>
      </c>
      <c r="E368" s="39">
        <v>1200</v>
      </c>
      <c r="F368" s="6">
        <v>116940</v>
      </c>
      <c r="G368" s="30">
        <v>37</v>
      </c>
      <c r="H368" s="30">
        <v>36</v>
      </c>
      <c r="I368" s="6">
        <v>0</v>
      </c>
      <c r="J368" s="30">
        <v>1</v>
      </c>
      <c r="K368" s="6">
        <v>74</v>
      </c>
      <c r="L368" s="7">
        <v>41244</v>
      </c>
    </row>
    <row r="369" spans="1:12">
      <c r="A369" s="29" t="s">
        <v>9</v>
      </c>
      <c r="B369" s="39">
        <v>44160</v>
      </c>
      <c r="C369" s="39">
        <v>46920</v>
      </c>
      <c r="D369" s="29">
        <v>0</v>
      </c>
      <c r="E369" s="39">
        <v>5200</v>
      </c>
      <c r="F369" s="6">
        <v>96280</v>
      </c>
      <c r="G369" s="30">
        <v>31</v>
      </c>
      <c r="H369" s="30">
        <v>28</v>
      </c>
      <c r="I369" s="6">
        <v>0</v>
      </c>
      <c r="J369" s="30">
        <v>2</v>
      </c>
      <c r="K369" s="6">
        <v>61</v>
      </c>
      <c r="L369" s="7">
        <v>41244</v>
      </c>
    </row>
    <row r="370" spans="1:12">
      <c r="A370" s="29" t="s">
        <v>12</v>
      </c>
      <c r="B370" s="40">
        <v>53010</v>
      </c>
      <c r="C370" s="40">
        <v>30420</v>
      </c>
      <c r="D370" s="29">
        <v>0</v>
      </c>
      <c r="E370" s="40">
        <v>3800</v>
      </c>
      <c r="F370" s="6">
        <v>87230</v>
      </c>
      <c r="G370" s="30">
        <v>37</v>
      </c>
      <c r="H370" s="41">
        <v>18</v>
      </c>
      <c r="I370" s="6">
        <v>0</v>
      </c>
      <c r="J370" s="41">
        <v>1</v>
      </c>
      <c r="K370" s="6">
        <v>56</v>
      </c>
      <c r="L370" s="7">
        <v>41244</v>
      </c>
    </row>
    <row r="371" spans="1:12">
      <c r="A371" s="29" t="s">
        <v>10</v>
      </c>
      <c r="B371" s="39">
        <v>38880</v>
      </c>
      <c r="C371" s="39">
        <v>18600</v>
      </c>
      <c r="D371" s="29">
        <v>0</v>
      </c>
      <c r="E371" s="39">
        <v>3800</v>
      </c>
      <c r="F371" s="6">
        <v>61280</v>
      </c>
      <c r="G371" s="30">
        <v>28</v>
      </c>
      <c r="H371" s="41">
        <v>11</v>
      </c>
      <c r="I371" s="6">
        <v>0</v>
      </c>
      <c r="J371" s="41">
        <v>1</v>
      </c>
      <c r="K371" s="6">
        <v>40</v>
      </c>
      <c r="L371" s="7">
        <v>41244</v>
      </c>
    </row>
    <row r="372" spans="1:12">
      <c r="A372" s="29" t="s">
        <v>11</v>
      </c>
      <c r="B372" s="39">
        <v>47730</v>
      </c>
      <c r="C372" s="40">
        <v>24600</v>
      </c>
      <c r="D372" s="29">
        <v>0</v>
      </c>
      <c r="E372" s="40">
        <v>5200</v>
      </c>
      <c r="F372" s="6">
        <v>77530</v>
      </c>
      <c r="G372" s="30">
        <v>33</v>
      </c>
      <c r="H372" s="41">
        <v>15</v>
      </c>
      <c r="I372" s="6">
        <v>0</v>
      </c>
      <c r="J372" s="41">
        <v>2</v>
      </c>
      <c r="K372" s="6">
        <v>50</v>
      </c>
      <c r="L372" s="7">
        <v>41244</v>
      </c>
    </row>
    <row r="373" spans="1:12">
      <c r="A373" s="29" t="s">
        <v>13</v>
      </c>
      <c r="B373" s="40">
        <v>13710</v>
      </c>
      <c r="C373" s="40">
        <v>13600</v>
      </c>
      <c r="D373" s="29">
        <v>0</v>
      </c>
      <c r="E373" s="40">
        <v>2000</v>
      </c>
      <c r="F373" s="6">
        <v>29310</v>
      </c>
      <c r="G373" s="30">
        <v>11</v>
      </c>
      <c r="H373" s="41">
        <v>10</v>
      </c>
      <c r="I373" s="6">
        <v>0</v>
      </c>
      <c r="J373" s="41">
        <v>2</v>
      </c>
      <c r="K373" s="6">
        <v>23</v>
      </c>
      <c r="L373" s="7">
        <v>41244</v>
      </c>
    </row>
    <row r="374" spans="1:12">
      <c r="A374" s="29" t="s">
        <v>15</v>
      </c>
      <c r="B374" s="39">
        <v>9200</v>
      </c>
      <c r="C374" s="39">
        <v>2000</v>
      </c>
      <c r="D374" s="29">
        <v>0</v>
      </c>
      <c r="E374" s="39">
        <v>0</v>
      </c>
      <c r="F374" s="6">
        <v>11200</v>
      </c>
      <c r="G374" s="31">
        <v>3</v>
      </c>
      <c r="H374" s="41">
        <v>1</v>
      </c>
      <c r="I374" s="6">
        <v>0</v>
      </c>
      <c r="J374" s="41">
        <v>0</v>
      </c>
      <c r="K374" s="6">
        <v>4</v>
      </c>
      <c r="L374" s="7">
        <v>41244</v>
      </c>
    </row>
    <row r="375" spans="1:12">
      <c r="A375" s="29" t="s">
        <v>16</v>
      </c>
      <c r="B375" s="39">
        <v>19380</v>
      </c>
      <c r="C375" s="39">
        <v>8480</v>
      </c>
      <c r="D375" s="29">
        <v>0</v>
      </c>
      <c r="E375" s="39">
        <v>1700</v>
      </c>
      <c r="F375" s="6">
        <v>29560</v>
      </c>
      <c r="G375" s="31">
        <v>19</v>
      </c>
      <c r="H375" s="41">
        <v>8</v>
      </c>
      <c r="I375" s="6">
        <v>0</v>
      </c>
      <c r="J375" s="41">
        <v>2</v>
      </c>
      <c r="K375" s="6">
        <v>29</v>
      </c>
      <c r="L375" s="7">
        <v>41244</v>
      </c>
    </row>
    <row r="376" spans="1:12">
      <c r="A376" s="29" t="s">
        <v>17</v>
      </c>
      <c r="B376" s="39">
        <v>43860</v>
      </c>
      <c r="C376" s="39">
        <v>17800</v>
      </c>
      <c r="D376" s="29">
        <v>0</v>
      </c>
      <c r="E376" s="39">
        <v>5000</v>
      </c>
      <c r="F376" s="6">
        <v>66660</v>
      </c>
      <c r="G376" s="31">
        <v>30</v>
      </c>
      <c r="H376" s="41">
        <v>11</v>
      </c>
      <c r="I376" s="6">
        <v>0</v>
      </c>
      <c r="J376" s="41">
        <v>2</v>
      </c>
      <c r="K376" s="6">
        <v>43</v>
      </c>
      <c r="L376" s="7">
        <v>41244</v>
      </c>
    </row>
    <row r="377" spans="1:12">
      <c r="A377" s="29" t="s">
        <v>19</v>
      </c>
      <c r="B377" s="39">
        <v>38430</v>
      </c>
      <c r="C377" s="39">
        <v>21420</v>
      </c>
      <c r="D377" s="29">
        <v>0</v>
      </c>
      <c r="E377" s="39">
        <v>3800</v>
      </c>
      <c r="F377" s="6">
        <v>63650</v>
      </c>
      <c r="G377" s="31">
        <v>25</v>
      </c>
      <c r="H377" s="41">
        <v>13</v>
      </c>
      <c r="I377" s="6">
        <v>0</v>
      </c>
      <c r="J377" s="41">
        <v>1</v>
      </c>
      <c r="K377" s="6">
        <v>39</v>
      </c>
      <c r="L377" s="7">
        <v>41244</v>
      </c>
    </row>
    <row r="378" spans="1:12">
      <c r="A378" s="29" t="s">
        <v>20</v>
      </c>
      <c r="B378" s="39">
        <v>32130</v>
      </c>
      <c r="C378" s="39">
        <v>17920</v>
      </c>
      <c r="D378" s="29">
        <v>0</v>
      </c>
      <c r="E378" s="39">
        <v>5000</v>
      </c>
      <c r="F378" s="6">
        <v>55050</v>
      </c>
      <c r="G378" s="31">
        <v>22</v>
      </c>
      <c r="H378" s="41">
        <v>11</v>
      </c>
      <c r="I378" s="6">
        <v>0</v>
      </c>
      <c r="J378" s="41">
        <v>2</v>
      </c>
      <c r="K378" s="6">
        <v>35</v>
      </c>
      <c r="L378" s="7">
        <v>41244</v>
      </c>
    </row>
    <row r="379" spans="1:12">
      <c r="A379" s="29" t="s">
        <v>18</v>
      </c>
      <c r="B379" s="39">
        <v>46050</v>
      </c>
      <c r="C379" s="39">
        <v>21420</v>
      </c>
      <c r="D379" s="29">
        <v>0</v>
      </c>
      <c r="E379" s="39">
        <v>3800</v>
      </c>
      <c r="F379" s="6">
        <v>71270</v>
      </c>
      <c r="G379" s="31">
        <v>33</v>
      </c>
      <c r="H379" s="41">
        <v>13</v>
      </c>
      <c r="I379" s="6">
        <v>0</v>
      </c>
      <c r="J379" s="41">
        <v>1</v>
      </c>
      <c r="K379" s="6">
        <v>47</v>
      </c>
      <c r="L379" s="7">
        <v>41244</v>
      </c>
    </row>
    <row r="380" spans="1:12">
      <c r="A380" s="29" t="s">
        <v>21</v>
      </c>
      <c r="B380" s="39">
        <v>21240</v>
      </c>
      <c r="C380" s="39">
        <v>9600</v>
      </c>
      <c r="D380" s="29">
        <v>0</v>
      </c>
      <c r="E380" s="39">
        <v>0</v>
      </c>
      <c r="F380" s="6">
        <v>30840</v>
      </c>
      <c r="G380" s="31">
        <v>15</v>
      </c>
      <c r="H380" s="41">
        <v>6</v>
      </c>
      <c r="I380" s="6">
        <v>0</v>
      </c>
      <c r="J380" s="41">
        <v>0</v>
      </c>
      <c r="K380" s="6">
        <v>21</v>
      </c>
      <c r="L380" s="7">
        <v>41244</v>
      </c>
    </row>
    <row r="381" spans="1:12">
      <c r="A381" s="6" t="s">
        <v>23</v>
      </c>
      <c r="B381" s="27">
        <v>21540</v>
      </c>
      <c r="C381" s="40">
        <v>0</v>
      </c>
      <c r="D381" s="29">
        <v>0</v>
      </c>
      <c r="E381" s="27">
        <v>3800</v>
      </c>
      <c r="F381" s="27">
        <v>21540</v>
      </c>
      <c r="G381" s="30">
        <v>14</v>
      </c>
      <c r="H381" s="27">
        <v>0</v>
      </c>
      <c r="I381" s="6">
        <v>0</v>
      </c>
      <c r="J381" s="30">
        <v>1</v>
      </c>
      <c r="K381" s="30">
        <v>15</v>
      </c>
      <c r="L381" s="7">
        <v>41244</v>
      </c>
    </row>
    <row r="382" spans="1:12">
      <c r="A382" s="6" t="s">
        <v>24</v>
      </c>
      <c r="B382" s="28">
        <v>26940</v>
      </c>
      <c r="C382" s="40">
        <v>0</v>
      </c>
      <c r="D382" s="29">
        <v>0</v>
      </c>
      <c r="E382" s="28">
        <v>3800</v>
      </c>
      <c r="F382" s="28">
        <v>26940</v>
      </c>
      <c r="G382" s="31">
        <v>17</v>
      </c>
      <c r="H382" s="27">
        <v>0</v>
      </c>
      <c r="I382" s="6">
        <v>0</v>
      </c>
      <c r="J382" s="31">
        <v>1</v>
      </c>
      <c r="K382" s="31">
        <v>18</v>
      </c>
      <c r="L382" s="7">
        <v>41244</v>
      </c>
    </row>
    <row r="383" spans="1:12">
      <c r="A383" s="6" t="s">
        <v>25</v>
      </c>
      <c r="B383" s="27">
        <v>31800</v>
      </c>
      <c r="C383" s="40">
        <v>0</v>
      </c>
      <c r="D383" s="29">
        <v>0</v>
      </c>
      <c r="E383" s="27">
        <v>3800</v>
      </c>
      <c r="F383" s="27">
        <v>31800</v>
      </c>
      <c r="G383" s="30">
        <v>20</v>
      </c>
      <c r="H383" s="27">
        <v>0</v>
      </c>
      <c r="I383" s="6">
        <v>0</v>
      </c>
      <c r="J383" s="30">
        <v>1</v>
      </c>
      <c r="K383" s="30">
        <v>21</v>
      </c>
      <c r="L383" s="7">
        <v>41244</v>
      </c>
    </row>
    <row r="384" spans="1:12">
      <c r="A384" s="6" t="s">
        <v>22</v>
      </c>
      <c r="B384" s="28">
        <v>29280</v>
      </c>
      <c r="C384" s="40">
        <v>0</v>
      </c>
      <c r="D384" s="29">
        <v>0</v>
      </c>
      <c r="E384" s="28">
        <v>3800</v>
      </c>
      <c r="F384" s="28">
        <v>29280</v>
      </c>
      <c r="G384" s="31">
        <v>18</v>
      </c>
      <c r="H384" s="27">
        <v>0</v>
      </c>
      <c r="I384" s="6">
        <v>0</v>
      </c>
      <c r="J384" s="31">
        <v>1</v>
      </c>
      <c r="K384" s="31">
        <v>19</v>
      </c>
      <c r="L384" s="7">
        <v>41244</v>
      </c>
    </row>
    <row r="385" spans="1:12">
      <c r="A385" s="6" t="s">
        <v>26</v>
      </c>
      <c r="B385" s="28">
        <v>30750</v>
      </c>
      <c r="C385" s="40">
        <v>0</v>
      </c>
      <c r="D385" s="29">
        <v>0</v>
      </c>
      <c r="E385" s="28">
        <v>5100</v>
      </c>
      <c r="F385" s="28">
        <v>30750</v>
      </c>
      <c r="G385" s="31">
        <v>20</v>
      </c>
      <c r="H385" s="27">
        <v>0</v>
      </c>
      <c r="I385" s="6">
        <v>0</v>
      </c>
      <c r="J385" s="31">
        <v>2</v>
      </c>
      <c r="K385" s="31">
        <v>22</v>
      </c>
      <c r="L385" s="7">
        <v>41244</v>
      </c>
    </row>
    <row r="386" spans="1:12">
      <c r="A386" s="6" t="s">
        <v>27</v>
      </c>
      <c r="B386" s="28">
        <v>18120</v>
      </c>
      <c r="C386" s="40">
        <v>0</v>
      </c>
      <c r="D386" s="29">
        <v>0</v>
      </c>
      <c r="E386" s="28">
        <v>5200</v>
      </c>
      <c r="F386" s="28">
        <v>18120</v>
      </c>
      <c r="G386" s="31">
        <v>12</v>
      </c>
      <c r="H386" s="27">
        <v>0</v>
      </c>
      <c r="I386" s="28"/>
      <c r="J386" s="31">
        <v>2</v>
      </c>
      <c r="K386" s="31">
        <v>14</v>
      </c>
      <c r="L386" s="7">
        <v>41244</v>
      </c>
    </row>
    <row r="387" spans="1:12">
      <c r="A387" s="6" t="s">
        <v>4</v>
      </c>
      <c r="B387" s="6">
        <v>10360</v>
      </c>
      <c r="C387" s="6">
        <v>37120</v>
      </c>
      <c r="D387" s="6">
        <v>0</v>
      </c>
      <c r="E387" s="6">
        <v>400</v>
      </c>
      <c r="F387" s="6">
        <v>47880</v>
      </c>
      <c r="G387" s="41">
        <v>7</v>
      </c>
      <c r="H387" s="31">
        <v>21</v>
      </c>
      <c r="I387" s="31">
        <v>2</v>
      </c>
      <c r="J387" s="31">
        <v>0</v>
      </c>
      <c r="K387" s="41">
        <v>28</v>
      </c>
      <c r="L387" s="7">
        <v>41275</v>
      </c>
    </row>
    <row r="388" spans="1:12">
      <c r="A388" s="6" t="s">
        <v>5</v>
      </c>
      <c r="B388" s="6">
        <v>10000</v>
      </c>
      <c r="C388" s="6">
        <v>17600</v>
      </c>
      <c r="D388" s="6">
        <v>0</v>
      </c>
      <c r="E388" s="6">
        <v>200</v>
      </c>
      <c r="F388" s="6">
        <v>27800</v>
      </c>
      <c r="G388" s="41">
        <v>6</v>
      </c>
      <c r="H388" s="41">
        <v>10</v>
      </c>
      <c r="I388" s="41">
        <v>1</v>
      </c>
      <c r="J388" s="41">
        <v>0</v>
      </c>
      <c r="K388" s="41">
        <v>16</v>
      </c>
      <c r="L388" s="7">
        <v>41275</v>
      </c>
    </row>
    <row r="389" spans="1:12">
      <c r="A389" s="6" t="s">
        <v>6</v>
      </c>
      <c r="B389" s="6">
        <v>3500</v>
      </c>
      <c r="C389" s="6">
        <v>8640</v>
      </c>
      <c r="D389" s="6">
        <v>0</v>
      </c>
      <c r="E389" s="6">
        <v>0</v>
      </c>
      <c r="F389" s="6">
        <v>12140</v>
      </c>
      <c r="G389" s="41">
        <v>3</v>
      </c>
      <c r="H389" s="31">
        <v>8</v>
      </c>
      <c r="I389" s="31">
        <v>0</v>
      </c>
      <c r="J389" s="31">
        <v>0</v>
      </c>
      <c r="K389" s="41">
        <v>11</v>
      </c>
      <c r="L389" s="7">
        <v>41275</v>
      </c>
    </row>
    <row r="390" spans="1:12">
      <c r="A390" s="6" t="s">
        <v>14</v>
      </c>
      <c r="B390" s="6">
        <v>10080</v>
      </c>
      <c r="C390" s="6">
        <v>6600</v>
      </c>
      <c r="D390" s="6">
        <v>0</v>
      </c>
      <c r="E390" s="6">
        <v>0</v>
      </c>
      <c r="F390" s="6">
        <v>16680</v>
      </c>
      <c r="G390" s="41">
        <v>9</v>
      </c>
      <c r="H390" s="31">
        <v>5</v>
      </c>
      <c r="I390" s="31">
        <v>0</v>
      </c>
      <c r="J390" s="31">
        <v>0</v>
      </c>
      <c r="K390" s="41">
        <v>14</v>
      </c>
      <c r="L390" s="7">
        <v>41275</v>
      </c>
    </row>
    <row r="391" spans="1:12">
      <c r="A391" s="6" t="s">
        <v>7</v>
      </c>
      <c r="B391" s="6">
        <v>22260</v>
      </c>
      <c r="C391" s="6">
        <v>32620</v>
      </c>
      <c r="D391" s="6">
        <v>0</v>
      </c>
      <c r="E391" s="6">
        <v>0</v>
      </c>
      <c r="F391" s="6">
        <v>54880</v>
      </c>
      <c r="G391" s="30">
        <v>14</v>
      </c>
      <c r="H391" s="30">
        <v>19</v>
      </c>
      <c r="I391" s="30">
        <v>0</v>
      </c>
      <c r="J391" s="30">
        <v>0</v>
      </c>
      <c r="K391" s="41">
        <v>33</v>
      </c>
      <c r="L391" s="7">
        <v>41275</v>
      </c>
    </row>
    <row r="392" spans="1:12">
      <c r="A392" s="6" t="s">
        <v>8</v>
      </c>
      <c r="B392" s="6">
        <v>55290</v>
      </c>
      <c r="C392" s="6">
        <v>98920</v>
      </c>
      <c r="D392" s="6">
        <v>1300</v>
      </c>
      <c r="E392" s="6">
        <v>0</v>
      </c>
      <c r="F392" s="6">
        <v>155510</v>
      </c>
      <c r="G392" s="30">
        <v>36</v>
      </c>
      <c r="H392" s="30">
        <v>59</v>
      </c>
      <c r="I392" s="30">
        <v>0</v>
      </c>
      <c r="J392" s="30">
        <v>1</v>
      </c>
      <c r="K392" s="41">
        <v>96</v>
      </c>
      <c r="L392" s="7">
        <v>41275</v>
      </c>
    </row>
    <row r="393" spans="1:12">
      <c r="A393" s="6" t="s">
        <v>9</v>
      </c>
      <c r="B393" s="6">
        <v>51105</v>
      </c>
      <c r="C393" s="6">
        <v>78420</v>
      </c>
      <c r="D393" s="6">
        <v>1300</v>
      </c>
      <c r="E393" s="6">
        <v>0</v>
      </c>
      <c r="F393" s="6">
        <v>130825</v>
      </c>
      <c r="G393" s="30">
        <v>33</v>
      </c>
      <c r="H393" s="30">
        <v>47</v>
      </c>
      <c r="I393" s="30">
        <v>0</v>
      </c>
      <c r="J393" s="30">
        <v>1</v>
      </c>
      <c r="K393" s="41">
        <v>81</v>
      </c>
      <c r="L393" s="7">
        <v>41275</v>
      </c>
    </row>
    <row r="394" spans="1:12">
      <c r="A394" s="6" t="s">
        <v>12</v>
      </c>
      <c r="B394" s="6">
        <v>40740</v>
      </c>
      <c r="C394" s="6">
        <v>52900</v>
      </c>
      <c r="D394" s="6">
        <v>1300</v>
      </c>
      <c r="E394" s="6">
        <v>0</v>
      </c>
      <c r="F394" s="6">
        <v>94940</v>
      </c>
      <c r="G394" s="30">
        <v>26</v>
      </c>
      <c r="H394" s="41">
        <v>30</v>
      </c>
      <c r="I394" s="41">
        <v>0</v>
      </c>
      <c r="J394" s="41">
        <v>1</v>
      </c>
      <c r="K394" s="41">
        <v>57</v>
      </c>
      <c r="L394" s="7">
        <v>41275</v>
      </c>
    </row>
    <row r="395" spans="1:12">
      <c r="A395" s="6" t="s">
        <v>10</v>
      </c>
      <c r="B395" s="6">
        <v>43730</v>
      </c>
      <c r="C395" s="6">
        <v>27820</v>
      </c>
      <c r="D395" s="6">
        <v>1300</v>
      </c>
      <c r="E395" s="6">
        <v>0</v>
      </c>
      <c r="F395" s="6">
        <v>72850</v>
      </c>
      <c r="G395" s="30">
        <v>28</v>
      </c>
      <c r="H395" s="41">
        <v>15</v>
      </c>
      <c r="I395" s="41">
        <v>0</v>
      </c>
      <c r="J395" s="41">
        <v>1</v>
      </c>
      <c r="K395" s="41">
        <v>44</v>
      </c>
      <c r="L395" s="7">
        <v>41275</v>
      </c>
    </row>
    <row r="396" spans="1:12">
      <c r="A396" s="6" t="s">
        <v>11</v>
      </c>
      <c r="B396" s="6">
        <v>55470</v>
      </c>
      <c r="C396" s="6">
        <v>37780</v>
      </c>
      <c r="D396" s="6">
        <v>1300</v>
      </c>
      <c r="E396" s="6">
        <v>0</v>
      </c>
      <c r="F396" s="6">
        <v>94550</v>
      </c>
      <c r="G396" s="30">
        <v>35</v>
      </c>
      <c r="H396" s="41">
        <v>21</v>
      </c>
      <c r="I396" s="41">
        <v>0</v>
      </c>
      <c r="J396" s="41">
        <v>1</v>
      </c>
      <c r="K396" s="41">
        <v>57</v>
      </c>
      <c r="L396" s="7">
        <v>41275</v>
      </c>
    </row>
    <row r="397" spans="1:12">
      <c r="A397" s="6" t="s">
        <v>13</v>
      </c>
      <c r="B397" s="6">
        <v>10290</v>
      </c>
      <c r="C397" s="6">
        <v>13400</v>
      </c>
      <c r="D397" s="6">
        <v>840</v>
      </c>
      <c r="E397" s="6">
        <v>300</v>
      </c>
      <c r="F397" s="6">
        <v>24830</v>
      </c>
      <c r="G397" s="30">
        <v>8</v>
      </c>
      <c r="H397" s="41">
        <v>9</v>
      </c>
      <c r="I397" s="41">
        <v>1</v>
      </c>
      <c r="J397" s="41">
        <v>1</v>
      </c>
      <c r="K397" s="41">
        <v>17</v>
      </c>
      <c r="L397" s="7">
        <v>41275</v>
      </c>
    </row>
    <row r="398" spans="1:12">
      <c r="A398" s="6" t="s">
        <v>15</v>
      </c>
      <c r="B398" s="6">
        <v>4000</v>
      </c>
      <c r="C398" s="6">
        <v>10000</v>
      </c>
      <c r="D398" s="6">
        <v>0</v>
      </c>
      <c r="E398" s="6">
        <v>0</v>
      </c>
      <c r="F398" s="6">
        <v>14000</v>
      </c>
      <c r="G398" s="31">
        <v>2</v>
      </c>
      <c r="H398" s="41">
        <v>5</v>
      </c>
      <c r="I398" s="41">
        <v>0</v>
      </c>
      <c r="J398" s="41">
        <v>0</v>
      </c>
      <c r="K398" s="41">
        <v>7</v>
      </c>
      <c r="L398" s="7">
        <v>41275</v>
      </c>
    </row>
    <row r="399" spans="1:12">
      <c r="A399" s="6" t="s">
        <v>16</v>
      </c>
      <c r="B399" s="6">
        <v>17840</v>
      </c>
      <c r="C399" s="6">
        <v>4400</v>
      </c>
      <c r="D399" s="6">
        <v>0</v>
      </c>
      <c r="E399" s="6">
        <v>0</v>
      </c>
      <c r="F399" s="6">
        <v>22240</v>
      </c>
      <c r="G399" s="31">
        <v>17</v>
      </c>
      <c r="H399" s="41">
        <v>4</v>
      </c>
      <c r="I399" s="41">
        <v>0</v>
      </c>
      <c r="J399" s="41">
        <v>0</v>
      </c>
      <c r="K399" s="41">
        <v>21</v>
      </c>
      <c r="L399" s="7">
        <v>41275</v>
      </c>
    </row>
    <row r="400" spans="1:12">
      <c r="A400" s="6" t="s">
        <v>17</v>
      </c>
      <c r="B400" s="6">
        <v>54000</v>
      </c>
      <c r="C400" s="6">
        <v>13620</v>
      </c>
      <c r="D400" s="6">
        <v>1300</v>
      </c>
      <c r="E400" s="6">
        <v>300</v>
      </c>
      <c r="F400" s="6">
        <v>69220</v>
      </c>
      <c r="G400" s="31">
        <v>33</v>
      </c>
      <c r="H400" s="41">
        <v>8</v>
      </c>
      <c r="I400" s="41">
        <v>1</v>
      </c>
      <c r="J400" s="41">
        <v>1</v>
      </c>
      <c r="K400" s="41">
        <v>42</v>
      </c>
      <c r="L400" s="7">
        <v>41275</v>
      </c>
    </row>
    <row r="401" spans="1:12">
      <c r="A401" s="6" t="s">
        <v>19</v>
      </c>
      <c r="B401" s="6">
        <v>57700</v>
      </c>
      <c r="C401" s="6">
        <v>17880</v>
      </c>
      <c r="D401" s="6">
        <v>1300</v>
      </c>
      <c r="E401" s="6">
        <v>0</v>
      </c>
      <c r="F401" s="6">
        <v>76880</v>
      </c>
      <c r="G401" s="31">
        <v>34</v>
      </c>
      <c r="H401" s="41">
        <v>11</v>
      </c>
      <c r="I401" s="41">
        <v>0</v>
      </c>
      <c r="J401" s="41">
        <v>1</v>
      </c>
      <c r="K401" s="41">
        <v>46</v>
      </c>
      <c r="L401" s="7">
        <v>41275</v>
      </c>
    </row>
    <row r="402" spans="1:12">
      <c r="A402" s="6" t="s">
        <v>20</v>
      </c>
      <c r="B402" s="6">
        <v>61060</v>
      </c>
      <c r="C402" s="6">
        <v>20940</v>
      </c>
      <c r="D402" s="6">
        <v>1300</v>
      </c>
      <c r="E402" s="6">
        <v>0</v>
      </c>
      <c r="F402" s="6">
        <v>83300</v>
      </c>
      <c r="G402" s="31">
        <v>36</v>
      </c>
      <c r="H402" s="41">
        <v>13</v>
      </c>
      <c r="I402" s="41">
        <v>0</v>
      </c>
      <c r="J402" s="41">
        <v>1</v>
      </c>
      <c r="K402" s="41">
        <v>50</v>
      </c>
      <c r="L402" s="7">
        <v>41275</v>
      </c>
    </row>
    <row r="403" spans="1:12">
      <c r="A403" s="6" t="s">
        <v>18</v>
      </c>
      <c r="B403" s="6">
        <v>66880</v>
      </c>
      <c r="C403" s="6">
        <v>16620</v>
      </c>
      <c r="D403" s="6">
        <v>1300</v>
      </c>
      <c r="E403" s="6">
        <v>0</v>
      </c>
      <c r="F403" s="6">
        <v>84800</v>
      </c>
      <c r="G403" s="31">
        <v>42</v>
      </c>
      <c r="H403" s="41">
        <v>10</v>
      </c>
      <c r="I403" s="41">
        <v>0</v>
      </c>
      <c r="J403" s="41">
        <v>1</v>
      </c>
      <c r="K403" s="41">
        <v>53</v>
      </c>
      <c r="L403" s="7">
        <v>41275</v>
      </c>
    </row>
    <row r="404" spans="1:12">
      <c r="A404" s="6" t="s">
        <v>21</v>
      </c>
      <c r="B404" s="6">
        <v>44700</v>
      </c>
      <c r="C404" s="6">
        <v>9600</v>
      </c>
      <c r="D404" s="6">
        <v>1300</v>
      </c>
      <c r="E404" s="6">
        <v>0</v>
      </c>
      <c r="F404" s="6">
        <v>55600</v>
      </c>
      <c r="G404" s="31">
        <v>29</v>
      </c>
      <c r="H404" s="41">
        <v>6</v>
      </c>
      <c r="I404" s="41">
        <v>0</v>
      </c>
      <c r="J404" s="41">
        <v>1</v>
      </c>
      <c r="K404" s="41">
        <v>36</v>
      </c>
      <c r="L404" s="7">
        <v>41275</v>
      </c>
    </row>
    <row r="405" spans="1:12">
      <c r="A405" s="6" t="s">
        <v>23</v>
      </c>
      <c r="B405" s="27">
        <v>41580</v>
      </c>
      <c r="C405" s="35">
        <v>0</v>
      </c>
      <c r="D405" s="35">
        <v>0</v>
      </c>
      <c r="E405" s="27">
        <v>0</v>
      </c>
      <c r="F405" s="6">
        <v>41580</v>
      </c>
      <c r="G405" s="30">
        <v>25</v>
      </c>
      <c r="H405" s="42">
        <v>0</v>
      </c>
      <c r="I405" s="42">
        <v>0</v>
      </c>
      <c r="J405" s="30">
        <v>0</v>
      </c>
      <c r="K405" s="30">
        <v>25</v>
      </c>
      <c r="L405" s="7">
        <v>41275</v>
      </c>
    </row>
    <row r="406" spans="1:12">
      <c r="A406" s="6" t="s">
        <v>24</v>
      </c>
      <c r="B406" s="28">
        <v>52980</v>
      </c>
      <c r="C406" s="35">
        <v>0</v>
      </c>
      <c r="D406" s="35">
        <v>0</v>
      </c>
      <c r="E406" s="28">
        <v>1300</v>
      </c>
      <c r="F406" s="6">
        <v>54280</v>
      </c>
      <c r="G406" s="31">
        <v>32</v>
      </c>
      <c r="H406" s="42">
        <v>0</v>
      </c>
      <c r="I406" s="42">
        <v>0</v>
      </c>
      <c r="J406" s="31">
        <v>1</v>
      </c>
      <c r="K406" s="31">
        <v>33</v>
      </c>
      <c r="L406" s="7">
        <v>41275</v>
      </c>
    </row>
    <row r="407" spans="1:12">
      <c r="A407" s="6" t="s">
        <v>25</v>
      </c>
      <c r="B407" s="27">
        <v>56580</v>
      </c>
      <c r="C407" s="35">
        <v>0</v>
      </c>
      <c r="D407" s="35">
        <v>0</v>
      </c>
      <c r="E407" s="27">
        <v>1300</v>
      </c>
      <c r="F407" s="6">
        <v>57880</v>
      </c>
      <c r="G407" s="30">
        <v>34</v>
      </c>
      <c r="H407" s="42">
        <v>0</v>
      </c>
      <c r="I407" s="42">
        <v>0</v>
      </c>
      <c r="J407" s="30">
        <v>1</v>
      </c>
      <c r="K407" s="30">
        <v>35</v>
      </c>
      <c r="L407" s="7">
        <v>41275</v>
      </c>
    </row>
    <row r="408" spans="1:12">
      <c r="A408" s="6" t="s">
        <v>22</v>
      </c>
      <c r="B408" s="28">
        <v>51120</v>
      </c>
      <c r="C408" s="35">
        <v>0</v>
      </c>
      <c r="D408" s="35">
        <v>0</v>
      </c>
      <c r="E408" s="28">
        <v>0</v>
      </c>
      <c r="F408" s="6">
        <v>51120</v>
      </c>
      <c r="G408" s="31">
        <v>31</v>
      </c>
      <c r="H408" s="42">
        <v>0</v>
      </c>
      <c r="I408" s="42">
        <v>0</v>
      </c>
      <c r="J408" s="31">
        <v>0</v>
      </c>
      <c r="K408" s="31">
        <v>31</v>
      </c>
      <c r="L408" s="7">
        <v>41275</v>
      </c>
    </row>
    <row r="409" spans="1:12">
      <c r="A409" s="6" t="s">
        <v>26</v>
      </c>
      <c r="B409" s="28">
        <v>56760</v>
      </c>
      <c r="C409" s="35">
        <v>0</v>
      </c>
      <c r="D409" s="35">
        <v>0</v>
      </c>
      <c r="E409" s="28">
        <v>1300</v>
      </c>
      <c r="F409" s="6">
        <v>58060</v>
      </c>
      <c r="G409" s="31">
        <v>35</v>
      </c>
      <c r="H409" s="42">
        <v>0</v>
      </c>
      <c r="I409" s="42">
        <v>0</v>
      </c>
      <c r="J409" s="31">
        <v>1</v>
      </c>
      <c r="K409" s="31">
        <v>36</v>
      </c>
      <c r="L409" s="7">
        <v>41275</v>
      </c>
    </row>
    <row r="410" spans="1:12">
      <c r="A410" s="6" t="s">
        <v>27</v>
      </c>
      <c r="B410" s="28">
        <v>37260</v>
      </c>
      <c r="C410" s="35">
        <v>0</v>
      </c>
      <c r="D410" s="35">
        <v>0</v>
      </c>
      <c r="E410" s="28">
        <v>0</v>
      </c>
      <c r="F410" s="6">
        <v>37260</v>
      </c>
      <c r="G410" s="31">
        <v>23</v>
      </c>
      <c r="H410" s="42">
        <v>0</v>
      </c>
      <c r="I410" s="42">
        <v>0</v>
      </c>
      <c r="J410" s="31">
        <v>0</v>
      </c>
      <c r="K410" s="31">
        <v>23</v>
      </c>
      <c r="L410" s="7">
        <v>41275</v>
      </c>
    </row>
    <row r="411" spans="1:12">
      <c r="A411" s="29" t="s">
        <v>4</v>
      </c>
      <c r="B411" s="39">
        <v>21040</v>
      </c>
      <c r="C411" s="39">
        <v>22860</v>
      </c>
      <c r="D411" s="35">
        <v>0</v>
      </c>
      <c r="E411" s="39">
        <v>200</v>
      </c>
      <c r="F411" s="39">
        <v>47880</v>
      </c>
      <c r="G411" s="41">
        <v>12</v>
      </c>
      <c r="H411" s="31">
        <v>14</v>
      </c>
      <c r="I411" s="42">
        <v>0</v>
      </c>
      <c r="J411" s="31">
        <v>0</v>
      </c>
      <c r="K411" s="31">
        <v>26</v>
      </c>
      <c r="L411" s="7">
        <v>41306</v>
      </c>
    </row>
    <row r="412" spans="1:12">
      <c r="A412" s="29" t="s">
        <v>5</v>
      </c>
      <c r="B412" s="39">
        <v>40890</v>
      </c>
      <c r="C412" s="39">
        <v>17800</v>
      </c>
      <c r="D412" s="39">
        <v>350</v>
      </c>
      <c r="E412" s="39">
        <v>0</v>
      </c>
      <c r="F412" s="39">
        <v>27800</v>
      </c>
      <c r="G412" s="41">
        <v>25</v>
      </c>
      <c r="H412" s="41">
        <v>11</v>
      </c>
      <c r="I412" s="42">
        <v>0</v>
      </c>
      <c r="J412" s="41">
        <v>1</v>
      </c>
      <c r="K412" s="41">
        <v>37</v>
      </c>
      <c r="L412" s="7">
        <v>41306</v>
      </c>
    </row>
    <row r="413" spans="1:12">
      <c r="A413" s="29" t="s">
        <v>6</v>
      </c>
      <c r="B413" s="39">
        <v>11840</v>
      </c>
      <c r="C413" s="39">
        <v>5400</v>
      </c>
      <c r="D413" s="39">
        <v>0</v>
      </c>
      <c r="E413" s="39">
        <v>0</v>
      </c>
      <c r="F413" s="39">
        <v>12140</v>
      </c>
      <c r="G413" s="41">
        <v>13</v>
      </c>
      <c r="H413" s="31">
        <v>5</v>
      </c>
      <c r="I413" s="42">
        <v>0</v>
      </c>
      <c r="J413" s="31">
        <v>0</v>
      </c>
      <c r="K413" s="31">
        <v>18</v>
      </c>
      <c r="L413" s="7">
        <v>41306</v>
      </c>
    </row>
    <row r="414" spans="1:12">
      <c r="A414" s="29" t="s">
        <v>14</v>
      </c>
      <c r="B414" s="39">
        <v>18580</v>
      </c>
      <c r="C414" s="39">
        <v>5400</v>
      </c>
      <c r="D414" s="39">
        <v>0</v>
      </c>
      <c r="E414" s="39">
        <v>200</v>
      </c>
      <c r="F414" s="39">
        <v>16680</v>
      </c>
      <c r="G414" s="41">
        <v>15</v>
      </c>
      <c r="H414" s="31">
        <v>5</v>
      </c>
      <c r="I414" s="31">
        <v>1</v>
      </c>
      <c r="J414" s="31">
        <v>0</v>
      </c>
      <c r="K414" s="31">
        <v>20</v>
      </c>
      <c r="L414" s="7">
        <v>41306</v>
      </c>
    </row>
    <row r="415" spans="1:12">
      <c r="A415" s="29" t="s">
        <v>7</v>
      </c>
      <c r="B415" s="40">
        <v>35970</v>
      </c>
      <c r="C415" s="40">
        <v>22860</v>
      </c>
      <c r="D415" s="39">
        <v>0</v>
      </c>
      <c r="E415" s="40">
        <v>300</v>
      </c>
      <c r="F415" s="39">
        <v>54880</v>
      </c>
      <c r="G415" s="30">
        <v>24</v>
      </c>
      <c r="H415" s="30">
        <v>15</v>
      </c>
      <c r="I415" s="30">
        <v>1</v>
      </c>
      <c r="J415" s="31">
        <v>0</v>
      </c>
      <c r="K415" s="30">
        <v>39</v>
      </c>
      <c r="L415" s="7">
        <v>41306</v>
      </c>
    </row>
    <row r="416" spans="1:12">
      <c r="A416" s="29" t="s">
        <v>8</v>
      </c>
      <c r="B416" s="39">
        <v>45330</v>
      </c>
      <c r="C416" s="39">
        <v>66000</v>
      </c>
      <c r="D416" s="39">
        <v>0</v>
      </c>
      <c r="E416" s="39">
        <v>300</v>
      </c>
      <c r="F416" s="39">
        <v>155510</v>
      </c>
      <c r="G416" s="30">
        <v>33</v>
      </c>
      <c r="H416" s="30">
        <v>42</v>
      </c>
      <c r="I416" s="30">
        <v>1</v>
      </c>
      <c r="J416" s="31">
        <v>0</v>
      </c>
      <c r="K416" s="30">
        <v>75</v>
      </c>
      <c r="L416" s="7">
        <v>41306</v>
      </c>
    </row>
    <row r="417" spans="1:12">
      <c r="A417" s="29" t="s">
        <v>9</v>
      </c>
      <c r="B417" s="39">
        <v>37630</v>
      </c>
      <c r="C417" s="39">
        <v>26580</v>
      </c>
      <c r="D417" s="39">
        <v>0</v>
      </c>
      <c r="E417" s="39">
        <v>300</v>
      </c>
      <c r="F417" s="39">
        <v>130825</v>
      </c>
      <c r="G417" s="30">
        <v>26</v>
      </c>
      <c r="H417" s="30">
        <v>16</v>
      </c>
      <c r="I417" s="30">
        <v>1</v>
      </c>
      <c r="J417" s="31">
        <v>0</v>
      </c>
      <c r="K417" s="30">
        <v>42</v>
      </c>
      <c r="L417" s="7">
        <v>41306</v>
      </c>
    </row>
    <row r="418" spans="1:12">
      <c r="A418" s="29" t="s">
        <v>12</v>
      </c>
      <c r="B418" s="40">
        <v>50820</v>
      </c>
      <c r="C418" s="40">
        <v>20580</v>
      </c>
      <c r="D418" s="39">
        <v>0</v>
      </c>
      <c r="E418" s="40">
        <v>300</v>
      </c>
      <c r="F418" s="40">
        <v>94940</v>
      </c>
      <c r="G418" s="30">
        <v>30</v>
      </c>
      <c r="H418" s="41">
        <v>13</v>
      </c>
      <c r="I418" s="41">
        <v>1</v>
      </c>
      <c r="J418" s="31">
        <v>0</v>
      </c>
      <c r="K418" s="41">
        <v>43</v>
      </c>
      <c r="L418" s="7">
        <v>41306</v>
      </c>
    </row>
    <row r="419" spans="1:12">
      <c r="A419" s="29" t="s">
        <v>10</v>
      </c>
      <c r="B419" s="39">
        <v>43860</v>
      </c>
      <c r="C419" s="39">
        <v>16260</v>
      </c>
      <c r="D419" s="39">
        <v>0</v>
      </c>
      <c r="E419" s="39">
        <v>600</v>
      </c>
      <c r="F419" s="39">
        <v>72850</v>
      </c>
      <c r="G419" s="30">
        <v>26</v>
      </c>
      <c r="H419" s="41">
        <v>10</v>
      </c>
      <c r="I419" s="41">
        <v>2</v>
      </c>
      <c r="J419" s="31">
        <v>0</v>
      </c>
      <c r="K419" s="41">
        <v>36</v>
      </c>
      <c r="L419" s="7">
        <v>41306</v>
      </c>
    </row>
    <row r="420" spans="1:12">
      <c r="A420" s="29" t="s">
        <v>11</v>
      </c>
      <c r="B420" s="39">
        <v>54660</v>
      </c>
      <c r="C420" s="39">
        <v>18780</v>
      </c>
      <c r="D420" s="39">
        <v>0</v>
      </c>
      <c r="E420" s="39">
        <v>600</v>
      </c>
      <c r="F420" s="39">
        <v>94550</v>
      </c>
      <c r="G420" s="30">
        <v>32</v>
      </c>
      <c r="H420" s="41">
        <v>11</v>
      </c>
      <c r="I420" s="41">
        <v>2</v>
      </c>
      <c r="J420" s="31">
        <v>0</v>
      </c>
      <c r="K420" s="41">
        <v>43</v>
      </c>
      <c r="L420" s="7">
        <v>41306</v>
      </c>
    </row>
    <row r="421" spans="1:12">
      <c r="A421" s="29" t="s">
        <v>13</v>
      </c>
      <c r="B421" s="40">
        <v>23240</v>
      </c>
      <c r="C421" s="40">
        <v>14540</v>
      </c>
      <c r="D421" s="39">
        <v>0</v>
      </c>
      <c r="E421" s="40">
        <v>300</v>
      </c>
      <c r="F421" s="40">
        <v>24830</v>
      </c>
      <c r="G421" s="30">
        <v>17</v>
      </c>
      <c r="H421" s="41">
        <v>3</v>
      </c>
      <c r="I421" s="41">
        <v>1</v>
      </c>
      <c r="J421" s="31">
        <v>0</v>
      </c>
      <c r="K421" s="41">
        <v>20</v>
      </c>
      <c r="L421" s="7">
        <v>41306</v>
      </c>
    </row>
    <row r="422" spans="1:12">
      <c r="A422" s="29" t="s">
        <v>15</v>
      </c>
      <c r="B422" s="39">
        <v>4000</v>
      </c>
      <c r="C422" s="39">
        <v>2000</v>
      </c>
      <c r="D422" s="39">
        <v>0</v>
      </c>
      <c r="E422" s="39"/>
      <c r="F422" s="39">
        <v>14000</v>
      </c>
      <c r="G422" s="31">
        <v>2</v>
      </c>
      <c r="H422" s="41">
        <v>1</v>
      </c>
      <c r="I422" s="41">
        <v>0</v>
      </c>
      <c r="J422" s="31">
        <v>0</v>
      </c>
      <c r="K422" s="41">
        <v>3</v>
      </c>
      <c r="L422" s="7">
        <v>41306</v>
      </c>
    </row>
    <row r="423" spans="1:12">
      <c r="A423" s="29" t="s">
        <v>16</v>
      </c>
      <c r="B423" s="39">
        <v>23230</v>
      </c>
      <c r="C423" s="39">
        <v>3880</v>
      </c>
      <c r="D423" s="39">
        <v>0</v>
      </c>
      <c r="E423" s="39">
        <v>200</v>
      </c>
      <c r="F423" s="39">
        <v>22240</v>
      </c>
      <c r="G423" s="31">
        <v>18</v>
      </c>
      <c r="H423" s="41">
        <v>4</v>
      </c>
      <c r="I423" s="41">
        <v>1</v>
      </c>
      <c r="J423" s="31">
        <v>0</v>
      </c>
      <c r="K423" s="41">
        <v>22</v>
      </c>
      <c r="L423" s="7">
        <v>41306</v>
      </c>
    </row>
    <row r="424" spans="1:12">
      <c r="A424" s="29" t="s">
        <v>17</v>
      </c>
      <c r="B424" s="39">
        <v>51900</v>
      </c>
      <c r="C424" s="39">
        <v>12480</v>
      </c>
      <c r="D424" s="39">
        <v>0</v>
      </c>
      <c r="E424" s="39">
        <v>300</v>
      </c>
      <c r="F424" s="39">
        <v>69220</v>
      </c>
      <c r="G424" s="31">
        <v>29</v>
      </c>
      <c r="H424" s="41">
        <v>8</v>
      </c>
      <c r="I424" s="41">
        <v>1</v>
      </c>
      <c r="J424" s="31">
        <v>0</v>
      </c>
      <c r="K424" s="41">
        <v>37</v>
      </c>
      <c r="L424" s="7">
        <v>41306</v>
      </c>
    </row>
    <row r="425" spans="1:12">
      <c r="A425" s="29" t="s">
        <v>19</v>
      </c>
      <c r="B425" s="39">
        <v>60150</v>
      </c>
      <c r="C425" s="39">
        <v>12720</v>
      </c>
      <c r="D425" s="39">
        <v>0</v>
      </c>
      <c r="E425" s="39">
        <v>300</v>
      </c>
      <c r="F425" s="39">
        <v>76880</v>
      </c>
      <c r="G425" s="31">
        <v>35</v>
      </c>
      <c r="H425" s="41">
        <v>8</v>
      </c>
      <c r="I425" s="41">
        <v>1</v>
      </c>
      <c r="J425" s="31">
        <v>0</v>
      </c>
      <c r="K425" s="41">
        <v>43</v>
      </c>
      <c r="L425" s="7">
        <v>41306</v>
      </c>
    </row>
    <row r="426" spans="1:12">
      <c r="A426" s="29" t="s">
        <v>20</v>
      </c>
      <c r="B426" s="39">
        <v>60850</v>
      </c>
      <c r="C426" s="39">
        <v>14520</v>
      </c>
      <c r="D426" s="39">
        <v>0</v>
      </c>
      <c r="E426" s="39">
        <v>300</v>
      </c>
      <c r="F426" s="39">
        <v>83300</v>
      </c>
      <c r="G426" s="31">
        <v>36</v>
      </c>
      <c r="H426" s="41">
        <v>9</v>
      </c>
      <c r="I426" s="41">
        <v>1</v>
      </c>
      <c r="J426" s="31">
        <v>0</v>
      </c>
      <c r="K426" s="41">
        <v>45</v>
      </c>
      <c r="L426" s="7">
        <v>41306</v>
      </c>
    </row>
    <row r="427" spans="1:12">
      <c r="A427" s="29" t="s">
        <v>18</v>
      </c>
      <c r="B427" s="39">
        <v>63130</v>
      </c>
      <c r="C427" s="39">
        <v>16320</v>
      </c>
      <c r="D427" s="39">
        <v>0</v>
      </c>
      <c r="E427" s="39">
        <v>300</v>
      </c>
      <c r="F427" s="39">
        <v>84800</v>
      </c>
      <c r="G427" s="31">
        <v>36</v>
      </c>
      <c r="H427" s="41">
        <v>10</v>
      </c>
      <c r="I427" s="41">
        <v>1</v>
      </c>
      <c r="J427" s="31">
        <v>0</v>
      </c>
      <c r="K427" s="41">
        <v>46</v>
      </c>
      <c r="L427" s="7">
        <v>41306</v>
      </c>
    </row>
    <row r="428" spans="1:12">
      <c r="A428" s="29" t="s">
        <v>21</v>
      </c>
      <c r="B428" s="39">
        <v>38490</v>
      </c>
      <c r="C428" s="39">
        <v>6360</v>
      </c>
      <c r="D428" s="39">
        <v>0</v>
      </c>
      <c r="E428" s="39">
        <v>300</v>
      </c>
      <c r="F428" s="39">
        <v>55600</v>
      </c>
      <c r="G428" s="31">
        <v>24</v>
      </c>
      <c r="H428" s="41">
        <v>4</v>
      </c>
      <c r="I428" s="41">
        <v>1</v>
      </c>
      <c r="J428" s="31">
        <v>0</v>
      </c>
      <c r="K428" s="41">
        <v>28</v>
      </c>
      <c r="L428" s="7">
        <v>41306</v>
      </c>
    </row>
    <row r="429" spans="1:12">
      <c r="A429" s="6" t="s">
        <v>23</v>
      </c>
      <c r="B429" s="27">
        <v>35800</v>
      </c>
      <c r="C429" s="40">
        <v>0</v>
      </c>
      <c r="D429" s="39">
        <v>0</v>
      </c>
      <c r="E429" s="40">
        <v>0</v>
      </c>
      <c r="F429" s="40">
        <v>0</v>
      </c>
      <c r="G429" s="30">
        <v>23</v>
      </c>
      <c r="H429" s="42">
        <v>0</v>
      </c>
      <c r="I429" s="42">
        <v>0</v>
      </c>
      <c r="J429" s="31">
        <v>0</v>
      </c>
      <c r="K429" s="42">
        <v>0</v>
      </c>
      <c r="L429" s="7">
        <v>41306</v>
      </c>
    </row>
    <row r="430" spans="1:12">
      <c r="A430" s="6" t="s">
        <v>24</v>
      </c>
      <c r="B430" s="28">
        <v>47410</v>
      </c>
      <c r="C430" s="40">
        <v>0</v>
      </c>
      <c r="D430" s="39">
        <v>0</v>
      </c>
      <c r="E430" s="40">
        <v>0</v>
      </c>
      <c r="F430" s="40">
        <v>0</v>
      </c>
      <c r="G430" s="31">
        <v>26</v>
      </c>
      <c r="H430" s="42">
        <v>0</v>
      </c>
      <c r="I430" s="42">
        <v>0</v>
      </c>
      <c r="J430" s="31">
        <v>0</v>
      </c>
      <c r="K430" s="42">
        <v>0</v>
      </c>
      <c r="L430" s="7">
        <v>41306</v>
      </c>
    </row>
    <row r="431" spans="1:12">
      <c r="A431" s="6" t="s">
        <v>25</v>
      </c>
      <c r="B431" s="27">
        <v>54160</v>
      </c>
      <c r="C431" s="40">
        <v>0</v>
      </c>
      <c r="D431" s="39">
        <v>0</v>
      </c>
      <c r="E431" s="40">
        <v>0</v>
      </c>
      <c r="F431" s="40">
        <v>0</v>
      </c>
      <c r="G431" s="30">
        <v>29</v>
      </c>
      <c r="H431" s="42">
        <v>0</v>
      </c>
      <c r="I431" s="42">
        <v>0</v>
      </c>
      <c r="J431" s="31">
        <v>0</v>
      </c>
      <c r="K431" s="42">
        <v>0</v>
      </c>
      <c r="L431" s="7">
        <v>41306</v>
      </c>
    </row>
    <row r="432" spans="1:12">
      <c r="A432" s="6" t="s">
        <v>22</v>
      </c>
      <c r="B432" s="28">
        <v>41980</v>
      </c>
      <c r="C432" s="40">
        <v>0</v>
      </c>
      <c r="D432" s="39">
        <v>0</v>
      </c>
      <c r="E432" s="40">
        <v>0</v>
      </c>
      <c r="F432" s="40">
        <v>0</v>
      </c>
      <c r="G432" s="31">
        <v>24</v>
      </c>
      <c r="H432" s="42">
        <v>0</v>
      </c>
      <c r="I432" s="42">
        <v>0</v>
      </c>
      <c r="J432" s="31">
        <v>0</v>
      </c>
      <c r="K432" s="42">
        <v>0</v>
      </c>
      <c r="L432" s="7">
        <v>41306</v>
      </c>
    </row>
    <row r="433" spans="1:12">
      <c r="A433" s="6" t="s">
        <v>26</v>
      </c>
      <c r="B433" s="28">
        <v>52060</v>
      </c>
      <c r="C433" s="40">
        <v>0</v>
      </c>
      <c r="D433" s="39">
        <v>0</v>
      </c>
      <c r="E433" s="40">
        <v>0</v>
      </c>
      <c r="F433" s="40">
        <v>0</v>
      </c>
      <c r="G433" s="31">
        <v>27</v>
      </c>
      <c r="H433" s="42">
        <v>0</v>
      </c>
      <c r="I433" s="42">
        <v>0</v>
      </c>
      <c r="J433" s="31">
        <v>0</v>
      </c>
      <c r="K433" s="42">
        <v>0</v>
      </c>
      <c r="L433" s="7">
        <v>41306</v>
      </c>
    </row>
    <row r="434" spans="1:12">
      <c r="A434" s="6" t="s">
        <v>27</v>
      </c>
      <c r="B434" s="28">
        <v>31320</v>
      </c>
      <c r="C434" s="40">
        <v>0</v>
      </c>
      <c r="D434" s="39">
        <v>0</v>
      </c>
      <c r="E434" s="40">
        <v>0</v>
      </c>
      <c r="F434" s="40">
        <v>0</v>
      </c>
      <c r="G434" s="31">
        <v>18</v>
      </c>
      <c r="H434" s="42">
        <v>0</v>
      </c>
      <c r="I434" s="42">
        <v>0</v>
      </c>
      <c r="J434" s="31">
        <v>0</v>
      </c>
      <c r="K434" s="42">
        <v>0</v>
      </c>
      <c r="L434" s="7">
        <v>41306</v>
      </c>
    </row>
    <row r="435" spans="1:12">
      <c r="A435" s="29" t="s">
        <v>4</v>
      </c>
      <c r="B435" s="39">
        <v>7630</v>
      </c>
      <c r="C435" s="39">
        <v>14620</v>
      </c>
      <c r="D435" s="39">
        <v>0</v>
      </c>
      <c r="E435" s="39">
        <v>1300</v>
      </c>
      <c r="F435" s="39">
        <f t="shared" ref="F435:F452" si="8">SUM(B435:E435)</f>
        <v>23550</v>
      </c>
      <c r="G435" s="41">
        <v>6</v>
      </c>
      <c r="H435" s="31">
        <v>9</v>
      </c>
      <c r="I435" s="31">
        <v>4</v>
      </c>
      <c r="J435" s="31">
        <v>0</v>
      </c>
      <c r="K435" s="41">
        <f t="shared" ref="K435:K452" si="9">SUM(G435:J435)</f>
        <v>19</v>
      </c>
      <c r="L435" s="7">
        <v>41334</v>
      </c>
    </row>
    <row r="436" spans="1:12">
      <c r="A436" s="29" t="s">
        <v>5</v>
      </c>
      <c r="B436" s="39">
        <v>12310</v>
      </c>
      <c r="C436" s="39">
        <v>12820</v>
      </c>
      <c r="D436" s="39">
        <v>0</v>
      </c>
      <c r="E436" s="39">
        <v>400</v>
      </c>
      <c r="F436" s="39">
        <f t="shared" si="8"/>
        <v>25530</v>
      </c>
      <c r="G436" s="41">
        <v>8</v>
      </c>
      <c r="H436" s="41">
        <v>8</v>
      </c>
      <c r="I436" s="41">
        <v>2</v>
      </c>
      <c r="J436" s="31">
        <v>0</v>
      </c>
      <c r="K436" s="41">
        <f t="shared" si="9"/>
        <v>18</v>
      </c>
      <c r="L436" s="7">
        <v>41334</v>
      </c>
    </row>
    <row r="437" spans="1:12">
      <c r="A437" s="29" t="s">
        <v>6</v>
      </c>
      <c r="B437" s="39">
        <v>1300</v>
      </c>
      <c r="C437" s="39">
        <v>2000</v>
      </c>
      <c r="D437" s="39">
        <v>0</v>
      </c>
      <c r="E437" s="39">
        <v>800</v>
      </c>
      <c r="F437" s="39">
        <f t="shared" si="8"/>
        <v>4100</v>
      </c>
      <c r="G437" s="41">
        <v>2</v>
      </c>
      <c r="H437" s="31">
        <v>2</v>
      </c>
      <c r="I437" s="31">
        <v>3</v>
      </c>
      <c r="J437" s="31">
        <v>0</v>
      </c>
      <c r="K437" s="41">
        <f t="shared" si="9"/>
        <v>7</v>
      </c>
      <c r="L437" s="7">
        <v>41334</v>
      </c>
    </row>
    <row r="438" spans="1:12">
      <c r="A438" s="29" t="s">
        <v>14</v>
      </c>
      <c r="B438" s="39">
        <v>7040</v>
      </c>
      <c r="C438" s="39">
        <v>5360</v>
      </c>
      <c r="D438" s="39">
        <v>0</v>
      </c>
      <c r="E438" s="39">
        <v>500</v>
      </c>
      <c r="F438" s="39">
        <f t="shared" si="8"/>
        <v>12900</v>
      </c>
      <c r="G438" s="41">
        <v>7</v>
      </c>
      <c r="H438" s="31">
        <v>5</v>
      </c>
      <c r="I438" s="31">
        <v>1</v>
      </c>
      <c r="J438" s="31">
        <v>0</v>
      </c>
      <c r="K438" s="41">
        <f t="shared" si="9"/>
        <v>13</v>
      </c>
      <c r="L438" s="7">
        <v>41334</v>
      </c>
    </row>
    <row r="439" spans="1:12">
      <c r="A439" s="29" t="s">
        <v>7</v>
      </c>
      <c r="B439" s="40">
        <v>16750</v>
      </c>
      <c r="C439" s="40">
        <v>27900</v>
      </c>
      <c r="D439" s="39">
        <v>0</v>
      </c>
      <c r="E439" s="40">
        <v>700</v>
      </c>
      <c r="F439" s="39">
        <f t="shared" si="8"/>
        <v>45350</v>
      </c>
      <c r="G439" s="30">
        <v>12</v>
      </c>
      <c r="H439" s="30">
        <v>17</v>
      </c>
      <c r="I439" s="30">
        <v>1</v>
      </c>
      <c r="J439" s="31">
        <v>0</v>
      </c>
      <c r="K439" s="41">
        <f t="shared" si="9"/>
        <v>30</v>
      </c>
      <c r="L439" s="7">
        <v>41334</v>
      </c>
    </row>
    <row r="440" spans="1:12">
      <c r="A440" s="29" t="s">
        <v>8</v>
      </c>
      <c r="B440" s="39">
        <v>44815</v>
      </c>
      <c r="C440" s="39">
        <v>51210</v>
      </c>
      <c r="D440" s="39">
        <v>0</v>
      </c>
      <c r="E440" s="39">
        <v>700</v>
      </c>
      <c r="F440" s="39">
        <f t="shared" si="8"/>
        <v>96725</v>
      </c>
      <c r="G440" s="30">
        <v>30</v>
      </c>
      <c r="H440" s="30">
        <v>33</v>
      </c>
      <c r="I440" s="30">
        <v>2</v>
      </c>
      <c r="J440" s="31">
        <v>0</v>
      </c>
      <c r="K440" s="41">
        <f t="shared" si="9"/>
        <v>65</v>
      </c>
      <c r="L440" s="7">
        <v>41334</v>
      </c>
    </row>
    <row r="441" spans="1:12">
      <c r="A441" s="29" t="s">
        <v>9</v>
      </c>
      <c r="B441" s="39">
        <v>49930</v>
      </c>
      <c r="C441" s="39">
        <v>45510</v>
      </c>
      <c r="D441" s="39">
        <v>0</v>
      </c>
      <c r="E441" s="39">
        <v>0</v>
      </c>
      <c r="F441" s="39">
        <f t="shared" si="8"/>
        <v>95440</v>
      </c>
      <c r="G441" s="30">
        <v>35</v>
      </c>
      <c r="H441" s="30">
        <v>30</v>
      </c>
      <c r="I441" s="30">
        <v>0</v>
      </c>
      <c r="J441" s="31">
        <v>0</v>
      </c>
      <c r="K441" s="41">
        <f t="shared" si="9"/>
        <v>65</v>
      </c>
      <c r="L441" s="7">
        <v>41334</v>
      </c>
    </row>
    <row r="442" spans="1:12">
      <c r="A442" s="29" t="s">
        <v>12</v>
      </c>
      <c r="B442" s="40">
        <v>50950</v>
      </c>
      <c r="C442" s="40">
        <v>21760</v>
      </c>
      <c r="D442" s="40">
        <v>900</v>
      </c>
      <c r="E442" s="39">
        <v>0</v>
      </c>
      <c r="F442" s="40">
        <f t="shared" si="8"/>
        <v>73610</v>
      </c>
      <c r="G442" s="30">
        <v>34</v>
      </c>
      <c r="H442" s="41">
        <v>14</v>
      </c>
      <c r="I442" s="30">
        <v>0</v>
      </c>
      <c r="J442" s="41">
        <v>1</v>
      </c>
      <c r="K442" s="41">
        <f t="shared" si="9"/>
        <v>49</v>
      </c>
      <c r="L442" s="7">
        <v>41334</v>
      </c>
    </row>
    <row r="443" spans="1:12">
      <c r="A443" s="29" t="s">
        <v>10</v>
      </c>
      <c r="B443" s="39">
        <v>53340</v>
      </c>
      <c r="C443" s="39">
        <v>7080</v>
      </c>
      <c r="D443" s="39">
        <v>0</v>
      </c>
      <c r="E443" s="39">
        <v>0</v>
      </c>
      <c r="F443" s="39">
        <f t="shared" si="8"/>
        <v>60420</v>
      </c>
      <c r="G443" s="30">
        <v>35</v>
      </c>
      <c r="H443" s="41">
        <v>5</v>
      </c>
      <c r="I443" s="30">
        <v>0</v>
      </c>
      <c r="J443" s="41">
        <v>0</v>
      </c>
      <c r="K443" s="41">
        <f t="shared" si="9"/>
        <v>40</v>
      </c>
      <c r="L443" s="7">
        <v>41334</v>
      </c>
    </row>
    <row r="444" spans="1:12">
      <c r="A444" s="29" t="s">
        <v>11</v>
      </c>
      <c r="B444" s="39">
        <v>70362</v>
      </c>
      <c r="C444" s="40">
        <v>12300</v>
      </c>
      <c r="D444" s="39">
        <v>0</v>
      </c>
      <c r="E444" s="39">
        <v>0</v>
      </c>
      <c r="F444" s="39">
        <f t="shared" si="8"/>
        <v>82662</v>
      </c>
      <c r="G444" s="30">
        <v>44</v>
      </c>
      <c r="H444" s="41">
        <v>8</v>
      </c>
      <c r="I444" s="30">
        <v>0</v>
      </c>
      <c r="J444" s="41">
        <v>0</v>
      </c>
      <c r="K444" s="41">
        <f t="shared" si="9"/>
        <v>52</v>
      </c>
      <c r="L444" s="7">
        <v>41334</v>
      </c>
    </row>
    <row r="445" spans="1:12">
      <c r="A445" s="29" t="s">
        <v>13</v>
      </c>
      <c r="B445" s="40">
        <v>10350</v>
      </c>
      <c r="C445" s="40">
        <v>9450</v>
      </c>
      <c r="D445" s="39">
        <v>0</v>
      </c>
      <c r="E445" s="40">
        <v>500</v>
      </c>
      <c r="F445" s="40">
        <f t="shared" si="8"/>
        <v>20300</v>
      </c>
      <c r="G445" s="30">
        <v>8</v>
      </c>
      <c r="H445" s="41">
        <v>7</v>
      </c>
      <c r="I445" s="41">
        <v>1</v>
      </c>
      <c r="J445" s="41">
        <v>0</v>
      </c>
      <c r="K445" s="41">
        <f t="shared" si="9"/>
        <v>16</v>
      </c>
      <c r="L445" s="7">
        <v>41334</v>
      </c>
    </row>
    <row r="446" spans="1:12">
      <c r="A446" s="29" t="s">
        <v>15</v>
      </c>
      <c r="B446" s="39">
        <v>6000</v>
      </c>
      <c r="C446" s="39">
        <v>0</v>
      </c>
      <c r="D446" s="39">
        <v>0</v>
      </c>
      <c r="E446" s="39">
        <v>0</v>
      </c>
      <c r="F446" s="39">
        <f t="shared" si="8"/>
        <v>6000</v>
      </c>
      <c r="G446" s="31">
        <v>3</v>
      </c>
      <c r="H446" s="41">
        <v>0</v>
      </c>
      <c r="I446" s="41">
        <v>0</v>
      </c>
      <c r="J446" s="41">
        <v>0</v>
      </c>
      <c r="K446" s="41">
        <f t="shared" si="9"/>
        <v>3</v>
      </c>
      <c r="L446" s="7">
        <v>41334</v>
      </c>
    </row>
    <row r="447" spans="1:12">
      <c r="A447" s="29" t="s">
        <v>16</v>
      </c>
      <c r="B447" s="39">
        <v>13380</v>
      </c>
      <c r="C447" s="39">
        <v>1080</v>
      </c>
      <c r="D447" s="39">
        <v>0</v>
      </c>
      <c r="E447" s="39">
        <v>200</v>
      </c>
      <c r="F447" s="39">
        <f t="shared" si="8"/>
        <v>14660</v>
      </c>
      <c r="G447" s="31">
        <v>12</v>
      </c>
      <c r="H447" s="41">
        <v>1</v>
      </c>
      <c r="I447" s="41">
        <v>1</v>
      </c>
      <c r="J447" s="41">
        <v>0</v>
      </c>
      <c r="K447" s="41">
        <f t="shared" si="9"/>
        <v>14</v>
      </c>
      <c r="L447" s="7">
        <v>41334</v>
      </c>
    </row>
    <row r="448" spans="1:12">
      <c r="A448" s="29" t="s">
        <v>17</v>
      </c>
      <c r="B448" s="39">
        <v>46750</v>
      </c>
      <c r="C448" s="39">
        <v>10260</v>
      </c>
      <c r="D448" s="39">
        <v>0</v>
      </c>
      <c r="E448" s="39">
        <v>400</v>
      </c>
      <c r="F448" s="39">
        <f t="shared" si="8"/>
        <v>57410</v>
      </c>
      <c r="G448" s="31">
        <v>31</v>
      </c>
      <c r="H448" s="41">
        <v>6</v>
      </c>
      <c r="I448" s="41">
        <v>1</v>
      </c>
      <c r="J448" s="41">
        <v>0</v>
      </c>
      <c r="K448" s="41">
        <f t="shared" si="9"/>
        <v>38</v>
      </c>
      <c r="L448" s="7">
        <v>41334</v>
      </c>
    </row>
    <row r="449" spans="1:12">
      <c r="A449" s="29" t="s">
        <v>19</v>
      </c>
      <c r="B449" s="39">
        <v>53950</v>
      </c>
      <c r="C449" s="39">
        <v>8280</v>
      </c>
      <c r="D449" s="39">
        <v>0</v>
      </c>
      <c r="E449" s="39">
        <v>0</v>
      </c>
      <c r="F449" s="39">
        <f t="shared" si="8"/>
        <v>62230</v>
      </c>
      <c r="G449" s="31">
        <v>35</v>
      </c>
      <c r="H449" s="41">
        <v>5</v>
      </c>
      <c r="I449" s="41">
        <v>0</v>
      </c>
      <c r="J449" s="41">
        <v>0</v>
      </c>
      <c r="K449" s="41">
        <f t="shared" si="9"/>
        <v>40</v>
      </c>
      <c r="L449" s="7">
        <v>41334</v>
      </c>
    </row>
    <row r="450" spans="1:12">
      <c r="A450" s="29" t="s">
        <v>20</v>
      </c>
      <c r="B450" s="39">
        <v>58790</v>
      </c>
      <c r="C450" s="39">
        <v>8820</v>
      </c>
      <c r="D450" s="39">
        <v>900</v>
      </c>
      <c r="E450" s="39">
        <v>400</v>
      </c>
      <c r="F450" s="39">
        <f t="shared" si="8"/>
        <v>68910</v>
      </c>
      <c r="G450" s="31">
        <v>39</v>
      </c>
      <c r="H450" s="41">
        <v>5</v>
      </c>
      <c r="I450" s="41">
        <v>1</v>
      </c>
      <c r="J450" s="41">
        <v>1</v>
      </c>
      <c r="K450" s="41">
        <f t="shared" si="9"/>
        <v>46</v>
      </c>
      <c r="L450" s="7">
        <v>41334</v>
      </c>
    </row>
    <row r="451" spans="1:12">
      <c r="A451" s="29" t="s">
        <v>18</v>
      </c>
      <c r="B451" s="39">
        <v>60770</v>
      </c>
      <c r="C451" s="39">
        <v>15540</v>
      </c>
      <c r="D451" s="39">
        <v>900</v>
      </c>
      <c r="E451" s="39">
        <v>0</v>
      </c>
      <c r="F451" s="39">
        <f t="shared" si="8"/>
        <v>77210</v>
      </c>
      <c r="G451" s="31">
        <v>40</v>
      </c>
      <c r="H451" s="41">
        <v>9</v>
      </c>
      <c r="I451" s="41">
        <v>0</v>
      </c>
      <c r="J451" s="41">
        <v>1</v>
      </c>
      <c r="K451" s="41">
        <f t="shared" si="9"/>
        <v>50</v>
      </c>
      <c r="L451" s="7">
        <v>41334</v>
      </c>
    </row>
    <row r="452" spans="1:12">
      <c r="A452" s="29" t="s">
        <v>21</v>
      </c>
      <c r="B452" s="39">
        <v>49690</v>
      </c>
      <c r="C452" s="39">
        <v>5820</v>
      </c>
      <c r="D452" s="39">
        <v>0</v>
      </c>
      <c r="E452" s="39">
        <v>0</v>
      </c>
      <c r="F452" s="39">
        <f t="shared" si="8"/>
        <v>55510</v>
      </c>
      <c r="G452" s="31">
        <v>33</v>
      </c>
      <c r="H452" s="41">
        <v>4</v>
      </c>
      <c r="I452" s="41">
        <v>0</v>
      </c>
      <c r="J452" s="41">
        <v>0</v>
      </c>
      <c r="K452" s="41">
        <f t="shared" si="9"/>
        <v>37</v>
      </c>
      <c r="L452" s="7">
        <v>41334</v>
      </c>
    </row>
    <row r="453" spans="1:12">
      <c r="A453" s="6" t="s">
        <v>23</v>
      </c>
      <c r="B453" s="27">
        <v>41880</v>
      </c>
      <c r="C453" s="40">
        <v>0</v>
      </c>
      <c r="D453" s="39">
        <v>0</v>
      </c>
      <c r="E453" s="39">
        <v>0</v>
      </c>
      <c r="F453" s="27">
        <v>41880</v>
      </c>
      <c r="G453" s="30">
        <v>24</v>
      </c>
      <c r="H453" s="42">
        <v>0</v>
      </c>
      <c r="I453" s="41">
        <v>0</v>
      </c>
      <c r="J453" s="41">
        <v>0</v>
      </c>
      <c r="K453" s="30">
        <v>24</v>
      </c>
      <c r="L453" s="7">
        <v>41334</v>
      </c>
    </row>
    <row r="454" spans="1:12">
      <c r="A454" s="6" t="s">
        <v>24</v>
      </c>
      <c r="B454" s="28">
        <v>33840</v>
      </c>
      <c r="C454" s="40">
        <v>0</v>
      </c>
      <c r="D454" s="39">
        <v>0</v>
      </c>
      <c r="E454" s="39">
        <v>0</v>
      </c>
      <c r="F454" s="28">
        <v>33840</v>
      </c>
      <c r="G454" s="31">
        <v>21</v>
      </c>
      <c r="H454" s="42">
        <v>0</v>
      </c>
      <c r="I454" s="41">
        <v>0</v>
      </c>
      <c r="J454" s="41">
        <v>0</v>
      </c>
      <c r="K454" s="31">
        <v>21</v>
      </c>
      <c r="L454" s="7">
        <v>41334</v>
      </c>
    </row>
    <row r="455" spans="1:12">
      <c r="A455" s="6" t="s">
        <v>25</v>
      </c>
      <c r="B455" s="27">
        <v>38520</v>
      </c>
      <c r="C455" s="40">
        <v>0</v>
      </c>
      <c r="D455" s="39">
        <v>0</v>
      </c>
      <c r="E455" s="39">
        <v>0</v>
      </c>
      <c r="F455" s="27">
        <v>38520</v>
      </c>
      <c r="G455" s="30">
        <v>24</v>
      </c>
      <c r="H455" s="42">
        <v>0</v>
      </c>
      <c r="I455" s="41">
        <v>0</v>
      </c>
      <c r="J455" s="41">
        <v>0</v>
      </c>
      <c r="K455" s="30">
        <v>24</v>
      </c>
      <c r="L455" s="7">
        <v>41334</v>
      </c>
    </row>
    <row r="456" spans="1:12">
      <c r="A456" s="6" t="s">
        <v>22</v>
      </c>
      <c r="B456" s="28">
        <v>40500</v>
      </c>
      <c r="C456" s="40">
        <v>0</v>
      </c>
      <c r="D456" s="39">
        <v>0</v>
      </c>
      <c r="E456" s="39">
        <v>0</v>
      </c>
      <c r="F456" s="28">
        <v>40500</v>
      </c>
      <c r="G456" s="31">
        <v>26</v>
      </c>
      <c r="H456" s="42">
        <v>0</v>
      </c>
      <c r="I456" s="41">
        <v>0</v>
      </c>
      <c r="J456" s="41">
        <v>0</v>
      </c>
      <c r="K456" s="31">
        <v>26</v>
      </c>
      <c r="L456" s="7">
        <v>41334</v>
      </c>
    </row>
    <row r="457" spans="1:12">
      <c r="A457" s="6" t="s">
        <v>26</v>
      </c>
      <c r="B457" s="28">
        <v>40320</v>
      </c>
      <c r="C457" s="40">
        <v>0</v>
      </c>
      <c r="D457" s="39">
        <v>0</v>
      </c>
      <c r="E457" s="39">
        <v>0</v>
      </c>
      <c r="F457" s="28">
        <v>40320</v>
      </c>
      <c r="G457" s="31">
        <v>25</v>
      </c>
      <c r="H457" s="42">
        <v>0</v>
      </c>
      <c r="I457" s="41">
        <v>0</v>
      </c>
      <c r="J457" s="41">
        <v>0</v>
      </c>
      <c r="K457" s="31">
        <v>25</v>
      </c>
      <c r="L457" s="7">
        <v>41334</v>
      </c>
    </row>
    <row r="458" spans="1:12">
      <c r="A458" s="6" t="s">
        <v>27</v>
      </c>
      <c r="B458" s="28">
        <v>30600</v>
      </c>
      <c r="C458" s="40">
        <v>0</v>
      </c>
      <c r="D458" s="39">
        <v>0</v>
      </c>
      <c r="E458" s="39">
        <v>0</v>
      </c>
      <c r="F458" s="28">
        <v>30600</v>
      </c>
      <c r="G458" s="31">
        <v>19</v>
      </c>
      <c r="H458" s="42">
        <v>0</v>
      </c>
      <c r="I458" s="41">
        <v>0</v>
      </c>
      <c r="J458" s="41">
        <v>0</v>
      </c>
      <c r="K458" s="31">
        <v>19</v>
      </c>
      <c r="L458" s="7">
        <v>41334</v>
      </c>
    </row>
    <row r="459" spans="1:12">
      <c r="A459" s="29" t="s">
        <v>4</v>
      </c>
      <c r="B459" s="39">
        <v>10240</v>
      </c>
      <c r="C459" s="39">
        <v>18460</v>
      </c>
      <c r="D459" s="39">
        <v>0</v>
      </c>
      <c r="E459" s="39">
        <v>750</v>
      </c>
      <c r="F459" s="39">
        <f t="shared" ref="F459:F476" si="10">SUM(B459:E459)</f>
        <v>29450</v>
      </c>
      <c r="G459" s="6">
        <v>7</v>
      </c>
      <c r="H459" s="6">
        <v>11</v>
      </c>
      <c r="I459" s="6">
        <v>1</v>
      </c>
      <c r="J459" s="41">
        <v>0</v>
      </c>
      <c r="K459" s="6">
        <v>19</v>
      </c>
      <c r="L459" s="7">
        <v>41365</v>
      </c>
    </row>
    <row r="460" spans="1:12">
      <c r="A460" s="29" t="s">
        <v>5</v>
      </c>
      <c r="B460" s="39">
        <v>16430</v>
      </c>
      <c r="C460" s="39">
        <v>11260</v>
      </c>
      <c r="D460" s="39">
        <v>0</v>
      </c>
      <c r="E460" s="39">
        <v>600</v>
      </c>
      <c r="F460" s="39">
        <f t="shared" si="10"/>
        <v>28290</v>
      </c>
      <c r="G460" s="6">
        <v>13</v>
      </c>
      <c r="H460" s="6">
        <v>7</v>
      </c>
      <c r="I460" s="6">
        <v>3</v>
      </c>
      <c r="J460" s="41">
        <v>0</v>
      </c>
      <c r="K460" s="6">
        <v>23</v>
      </c>
      <c r="L460" s="7">
        <v>41365</v>
      </c>
    </row>
    <row r="461" spans="1:12">
      <c r="A461" s="29" t="s">
        <v>6</v>
      </c>
      <c r="B461" s="39">
        <v>10290</v>
      </c>
      <c r="C461" s="39">
        <v>1000</v>
      </c>
      <c r="D461" s="39">
        <v>0</v>
      </c>
      <c r="E461" s="39">
        <v>0</v>
      </c>
      <c r="F461" s="39">
        <f t="shared" si="10"/>
        <v>11290</v>
      </c>
      <c r="G461" s="6">
        <v>8</v>
      </c>
      <c r="H461" s="6">
        <v>1</v>
      </c>
      <c r="I461" s="42">
        <v>0</v>
      </c>
      <c r="J461" s="41">
        <v>0</v>
      </c>
      <c r="K461" s="6">
        <v>9</v>
      </c>
      <c r="L461" s="7">
        <v>41365</v>
      </c>
    </row>
    <row r="462" spans="1:12">
      <c r="A462" s="29" t="s">
        <v>14</v>
      </c>
      <c r="B462" s="39">
        <v>3400</v>
      </c>
      <c r="C462" s="39">
        <v>2040</v>
      </c>
      <c r="D462" s="39">
        <v>0</v>
      </c>
      <c r="E462" s="39">
        <v>200</v>
      </c>
      <c r="F462" s="39">
        <f t="shared" si="10"/>
        <v>5640</v>
      </c>
      <c r="G462" s="6">
        <v>3</v>
      </c>
      <c r="H462" s="6">
        <v>2</v>
      </c>
      <c r="I462" s="6">
        <v>1</v>
      </c>
      <c r="J462" s="41">
        <v>0</v>
      </c>
      <c r="K462" s="6">
        <v>6</v>
      </c>
      <c r="L462" s="7">
        <v>41365</v>
      </c>
    </row>
    <row r="463" spans="1:12">
      <c r="A463" s="29" t="s">
        <v>7</v>
      </c>
      <c r="B463" s="40">
        <v>14880</v>
      </c>
      <c r="C463" s="40">
        <v>15820</v>
      </c>
      <c r="D463" s="39">
        <v>0</v>
      </c>
      <c r="E463" s="40">
        <v>0</v>
      </c>
      <c r="F463" s="39">
        <f t="shared" si="10"/>
        <v>30700</v>
      </c>
      <c r="G463" s="6">
        <v>9</v>
      </c>
      <c r="H463" s="6">
        <v>10</v>
      </c>
      <c r="I463" s="40">
        <v>0</v>
      </c>
      <c r="J463" s="41">
        <v>0</v>
      </c>
      <c r="K463" s="6">
        <v>19</v>
      </c>
      <c r="L463" s="7">
        <v>41365</v>
      </c>
    </row>
    <row r="464" spans="1:12">
      <c r="A464" s="29" t="s">
        <v>8</v>
      </c>
      <c r="B464" s="39">
        <v>39700</v>
      </c>
      <c r="C464" s="39">
        <v>38140</v>
      </c>
      <c r="D464" s="39">
        <v>0</v>
      </c>
      <c r="E464" s="39">
        <v>1800</v>
      </c>
      <c r="F464" s="39">
        <f t="shared" si="10"/>
        <v>79640</v>
      </c>
      <c r="G464" s="6">
        <v>28</v>
      </c>
      <c r="H464" s="6">
        <v>26</v>
      </c>
      <c r="I464" s="6">
        <v>3</v>
      </c>
      <c r="J464" s="41">
        <v>0</v>
      </c>
      <c r="K464" s="6">
        <v>57</v>
      </c>
      <c r="L464" s="7">
        <v>41365</v>
      </c>
    </row>
    <row r="465" spans="1:12">
      <c r="A465" s="29" t="s">
        <v>9</v>
      </c>
      <c r="B465" s="39">
        <v>44020</v>
      </c>
      <c r="C465" s="39">
        <v>21160</v>
      </c>
      <c r="D465" s="39">
        <v>0</v>
      </c>
      <c r="E465" s="39">
        <v>0</v>
      </c>
      <c r="F465" s="39">
        <f t="shared" si="10"/>
        <v>65180</v>
      </c>
      <c r="G465" s="6">
        <v>31</v>
      </c>
      <c r="H465" s="6">
        <v>13</v>
      </c>
      <c r="I465" s="35">
        <v>0</v>
      </c>
      <c r="J465" s="41">
        <v>0</v>
      </c>
      <c r="K465" s="6">
        <v>44</v>
      </c>
      <c r="L465" s="7">
        <v>41365</v>
      </c>
    </row>
    <row r="466" spans="1:12">
      <c r="A466" s="29" t="s">
        <v>12</v>
      </c>
      <c r="B466" s="40">
        <v>38320</v>
      </c>
      <c r="C466" s="40">
        <v>20090</v>
      </c>
      <c r="D466" s="40">
        <v>960</v>
      </c>
      <c r="E466" s="39">
        <v>0</v>
      </c>
      <c r="F466" s="40">
        <f t="shared" si="10"/>
        <v>59370</v>
      </c>
      <c r="G466" s="6">
        <v>26</v>
      </c>
      <c r="H466" s="6">
        <v>13</v>
      </c>
      <c r="I466" s="35">
        <v>0</v>
      </c>
      <c r="J466" s="6">
        <v>1</v>
      </c>
      <c r="K466" s="6">
        <v>40</v>
      </c>
      <c r="L466" s="7">
        <v>41365</v>
      </c>
    </row>
    <row r="467" spans="1:12">
      <c r="A467" s="29" t="s">
        <v>10</v>
      </c>
      <c r="B467" s="39">
        <v>28280</v>
      </c>
      <c r="C467" s="39">
        <v>7380</v>
      </c>
      <c r="D467" s="39">
        <v>960</v>
      </c>
      <c r="E467" s="39">
        <v>0</v>
      </c>
      <c r="F467" s="39">
        <f t="shared" si="10"/>
        <v>36620</v>
      </c>
      <c r="G467" s="6">
        <v>20</v>
      </c>
      <c r="H467" s="6">
        <v>5</v>
      </c>
      <c r="I467" s="35">
        <v>0</v>
      </c>
      <c r="J467" s="6">
        <v>1</v>
      </c>
      <c r="K467" s="6">
        <v>26</v>
      </c>
      <c r="L467" s="7">
        <v>41365</v>
      </c>
    </row>
    <row r="468" spans="1:12">
      <c r="A468" s="29" t="s">
        <v>11</v>
      </c>
      <c r="B468" s="39">
        <v>34620</v>
      </c>
      <c r="C468" s="40">
        <v>14800</v>
      </c>
      <c r="D468" s="40">
        <v>0</v>
      </c>
      <c r="E468" s="39">
        <v>0</v>
      </c>
      <c r="F468" s="39">
        <f t="shared" si="10"/>
        <v>49420</v>
      </c>
      <c r="G468" s="6">
        <v>23</v>
      </c>
      <c r="H468" s="6">
        <v>9</v>
      </c>
      <c r="I468" s="35">
        <v>0</v>
      </c>
      <c r="K468" s="6">
        <v>32</v>
      </c>
      <c r="L468" s="7">
        <v>41365</v>
      </c>
    </row>
    <row r="469" spans="1:12">
      <c r="A469" s="29" t="s">
        <v>13</v>
      </c>
      <c r="B469" s="40">
        <v>10850</v>
      </c>
      <c r="C469" s="40">
        <v>6600</v>
      </c>
      <c r="D469" s="40">
        <v>1500</v>
      </c>
      <c r="E469" s="40">
        <v>300</v>
      </c>
      <c r="F469" s="40">
        <f t="shared" si="10"/>
        <v>19250</v>
      </c>
      <c r="G469" s="6">
        <v>8</v>
      </c>
      <c r="H469" s="6">
        <v>5</v>
      </c>
      <c r="I469" s="6">
        <v>1</v>
      </c>
      <c r="J469" s="6">
        <v>2</v>
      </c>
      <c r="K469" s="6">
        <v>16</v>
      </c>
      <c r="L469" s="7">
        <v>41365</v>
      </c>
    </row>
    <row r="470" spans="1:12">
      <c r="A470" s="29" t="s">
        <v>15</v>
      </c>
      <c r="B470" s="39">
        <v>700</v>
      </c>
      <c r="C470" s="39">
        <v>4100</v>
      </c>
      <c r="D470" s="39">
        <v>700</v>
      </c>
      <c r="E470" s="39">
        <v>0</v>
      </c>
      <c r="F470" s="39">
        <f t="shared" si="10"/>
        <v>5500</v>
      </c>
      <c r="G470" s="6">
        <v>1</v>
      </c>
      <c r="H470" s="6">
        <v>2</v>
      </c>
      <c r="I470" s="40">
        <v>0</v>
      </c>
      <c r="J470" s="6">
        <v>1</v>
      </c>
      <c r="K470" s="6">
        <v>4</v>
      </c>
      <c r="L470" s="7">
        <v>41365</v>
      </c>
    </row>
    <row r="471" spans="1:12">
      <c r="A471" s="29" t="s">
        <v>16</v>
      </c>
      <c r="B471" s="39">
        <v>8080</v>
      </c>
      <c r="C471" s="39">
        <v>3000</v>
      </c>
      <c r="D471" s="39">
        <v>0</v>
      </c>
      <c r="E471" s="39">
        <v>0</v>
      </c>
      <c r="F471" s="39">
        <f t="shared" si="10"/>
        <v>11080</v>
      </c>
      <c r="G471" s="6">
        <v>7</v>
      </c>
      <c r="H471" s="6">
        <v>2</v>
      </c>
      <c r="I471" s="40">
        <v>0</v>
      </c>
      <c r="K471" s="6">
        <v>9</v>
      </c>
      <c r="L471" s="7">
        <v>41365</v>
      </c>
    </row>
    <row r="472" spans="1:12">
      <c r="A472" s="29" t="s">
        <v>17</v>
      </c>
      <c r="B472" s="39">
        <v>28620</v>
      </c>
      <c r="C472" s="39">
        <v>3400</v>
      </c>
      <c r="D472" s="39">
        <v>0</v>
      </c>
      <c r="E472" s="39">
        <v>0</v>
      </c>
      <c r="F472" s="39">
        <f t="shared" si="10"/>
        <v>32020</v>
      </c>
      <c r="G472" s="6">
        <v>2</v>
      </c>
      <c r="H472" s="6">
        <v>19</v>
      </c>
      <c r="I472" s="40">
        <v>0</v>
      </c>
      <c r="K472" s="6">
        <v>21</v>
      </c>
      <c r="L472" s="7">
        <v>41365</v>
      </c>
    </row>
    <row r="473" spans="1:12">
      <c r="A473" s="29" t="s">
        <v>19</v>
      </c>
      <c r="B473" s="39">
        <v>30780</v>
      </c>
      <c r="C473" s="39">
        <v>3400</v>
      </c>
      <c r="D473" s="39">
        <v>0</v>
      </c>
      <c r="E473" s="39">
        <v>750</v>
      </c>
      <c r="F473" s="39">
        <f t="shared" si="10"/>
        <v>34930</v>
      </c>
      <c r="G473" s="6">
        <v>20</v>
      </c>
      <c r="H473" s="6">
        <v>2</v>
      </c>
      <c r="I473" s="6">
        <v>1</v>
      </c>
      <c r="K473" s="6">
        <v>23</v>
      </c>
      <c r="L473" s="7">
        <v>41365</v>
      </c>
    </row>
    <row r="474" spans="1:12">
      <c r="A474" s="29" t="s">
        <v>20</v>
      </c>
      <c r="B474" s="39">
        <v>34500</v>
      </c>
      <c r="C474" s="39">
        <v>6700</v>
      </c>
      <c r="D474" s="39">
        <v>0</v>
      </c>
      <c r="E474" s="39">
        <v>1950</v>
      </c>
      <c r="F474" s="39">
        <f t="shared" si="10"/>
        <v>43150</v>
      </c>
      <c r="G474" s="6">
        <v>20</v>
      </c>
      <c r="H474" s="6">
        <v>4</v>
      </c>
      <c r="I474" s="6">
        <v>2</v>
      </c>
      <c r="K474" s="6">
        <v>26</v>
      </c>
      <c r="L474" s="7">
        <v>41365</v>
      </c>
    </row>
    <row r="475" spans="1:12">
      <c r="A475" s="29" t="s">
        <v>18</v>
      </c>
      <c r="B475" s="39">
        <v>35580</v>
      </c>
      <c r="C475" s="39">
        <v>3400</v>
      </c>
      <c r="D475" s="39">
        <v>0</v>
      </c>
      <c r="E475" s="39">
        <v>750</v>
      </c>
      <c r="F475" s="39">
        <f t="shared" si="10"/>
        <v>39730</v>
      </c>
      <c r="G475" s="6">
        <v>25</v>
      </c>
      <c r="H475" s="6">
        <v>2</v>
      </c>
      <c r="I475" s="6">
        <v>1</v>
      </c>
      <c r="K475" s="6">
        <v>28</v>
      </c>
      <c r="L475" s="7">
        <v>41365</v>
      </c>
    </row>
    <row r="476" spans="1:12">
      <c r="A476" s="29" t="s">
        <v>21</v>
      </c>
      <c r="B476" s="39">
        <v>16780</v>
      </c>
      <c r="C476" s="39">
        <v>1800</v>
      </c>
      <c r="D476" s="39">
        <v>0</v>
      </c>
      <c r="E476" s="39">
        <v>0</v>
      </c>
      <c r="F476" s="39">
        <f t="shared" si="10"/>
        <v>18580</v>
      </c>
      <c r="G476" s="6">
        <v>12</v>
      </c>
      <c r="H476" s="6">
        <v>1</v>
      </c>
      <c r="I476" s="35">
        <v>0</v>
      </c>
      <c r="J476" s="35">
        <v>0</v>
      </c>
      <c r="K476" s="6">
        <v>13</v>
      </c>
      <c r="L476" s="7">
        <v>41365</v>
      </c>
    </row>
    <row r="477" spans="1:12">
      <c r="A477" s="6" t="s">
        <v>23</v>
      </c>
      <c r="B477" s="27">
        <v>15160</v>
      </c>
      <c r="C477" s="40">
        <v>0</v>
      </c>
      <c r="D477" s="39">
        <v>0</v>
      </c>
      <c r="E477" s="39">
        <v>0</v>
      </c>
      <c r="F477" s="27">
        <v>15160</v>
      </c>
      <c r="G477" s="30">
        <v>10</v>
      </c>
      <c r="H477" s="35">
        <v>0</v>
      </c>
      <c r="I477" s="35">
        <v>0</v>
      </c>
      <c r="J477" s="35">
        <v>0</v>
      </c>
      <c r="K477" s="30">
        <v>10</v>
      </c>
      <c r="L477" s="7">
        <v>41365</v>
      </c>
    </row>
    <row r="478" spans="1:12">
      <c r="A478" s="6" t="s">
        <v>24</v>
      </c>
      <c r="B478" s="28">
        <v>20740</v>
      </c>
      <c r="C478" s="40">
        <v>0</v>
      </c>
      <c r="D478" s="39">
        <v>0</v>
      </c>
      <c r="E478" s="39">
        <v>0</v>
      </c>
      <c r="F478" s="28">
        <v>20740</v>
      </c>
      <c r="G478" s="31">
        <v>14</v>
      </c>
      <c r="H478" s="35">
        <v>0</v>
      </c>
      <c r="I478" s="35">
        <v>0</v>
      </c>
      <c r="J478" s="35">
        <v>0</v>
      </c>
      <c r="K478" s="31">
        <v>14</v>
      </c>
      <c r="L478" s="7">
        <v>41365</v>
      </c>
    </row>
    <row r="479" spans="1:12">
      <c r="A479" s="6" t="s">
        <v>25</v>
      </c>
      <c r="B479" s="27">
        <v>23620</v>
      </c>
      <c r="C479" s="40">
        <v>0</v>
      </c>
      <c r="D479" s="39">
        <v>0</v>
      </c>
      <c r="E479" s="39">
        <v>0</v>
      </c>
      <c r="F479" s="27">
        <v>23620</v>
      </c>
      <c r="G479" s="30">
        <v>15</v>
      </c>
      <c r="H479" s="35">
        <v>0</v>
      </c>
      <c r="I479" s="35">
        <v>0</v>
      </c>
      <c r="J479" s="35">
        <v>0</v>
      </c>
      <c r="K479" s="30">
        <v>15</v>
      </c>
      <c r="L479" s="7">
        <v>41365</v>
      </c>
    </row>
    <row r="480" spans="1:12">
      <c r="A480" s="6" t="s">
        <v>22</v>
      </c>
      <c r="B480" s="28">
        <v>18040</v>
      </c>
      <c r="C480" s="40">
        <v>0</v>
      </c>
      <c r="D480" s="39">
        <v>0</v>
      </c>
      <c r="E480" s="39">
        <v>0</v>
      </c>
      <c r="F480" s="28">
        <v>18040</v>
      </c>
      <c r="G480" s="31">
        <v>11</v>
      </c>
      <c r="H480" s="35">
        <v>0</v>
      </c>
      <c r="I480" s="35">
        <v>0</v>
      </c>
      <c r="J480" s="35">
        <v>0</v>
      </c>
      <c r="K480" s="31">
        <v>11</v>
      </c>
      <c r="L480" s="7">
        <v>41365</v>
      </c>
    </row>
    <row r="481" spans="1:12">
      <c r="A481" s="6" t="s">
        <v>26</v>
      </c>
      <c r="B481" s="28">
        <v>17200</v>
      </c>
      <c r="C481" s="40">
        <v>0</v>
      </c>
      <c r="D481" s="39">
        <v>0</v>
      </c>
      <c r="E481" s="39">
        <v>0</v>
      </c>
      <c r="F481" s="28">
        <v>17200</v>
      </c>
      <c r="G481" s="31">
        <v>11</v>
      </c>
      <c r="H481" s="35">
        <v>0</v>
      </c>
      <c r="I481" s="35">
        <v>0</v>
      </c>
      <c r="J481" s="35">
        <v>0</v>
      </c>
      <c r="K481" s="31">
        <v>11</v>
      </c>
      <c r="L481" s="7">
        <v>41365</v>
      </c>
    </row>
    <row r="482" spans="1:12">
      <c r="A482" s="6" t="s">
        <v>27</v>
      </c>
      <c r="B482" s="28">
        <v>9940</v>
      </c>
      <c r="C482" s="40">
        <v>0</v>
      </c>
      <c r="D482" s="39">
        <v>0</v>
      </c>
      <c r="E482" s="39">
        <v>0</v>
      </c>
      <c r="F482" s="28">
        <v>9940</v>
      </c>
      <c r="G482" s="31">
        <v>7</v>
      </c>
      <c r="H482" s="35">
        <v>0</v>
      </c>
      <c r="I482" s="35">
        <v>0</v>
      </c>
      <c r="J482" s="35">
        <v>0</v>
      </c>
      <c r="K482" s="31">
        <v>7</v>
      </c>
      <c r="L482" s="7">
        <v>41365</v>
      </c>
    </row>
    <row r="483" spans="1:12">
      <c r="A483" s="29" t="s">
        <v>4</v>
      </c>
      <c r="B483" s="39">
        <v>3200</v>
      </c>
      <c r="C483" s="39">
        <v>14680</v>
      </c>
      <c r="D483" s="39">
        <v>0</v>
      </c>
      <c r="E483" s="39">
        <v>1400</v>
      </c>
      <c r="F483" s="39">
        <v>19280</v>
      </c>
      <c r="G483" s="41">
        <v>2</v>
      </c>
      <c r="H483" s="31">
        <v>9</v>
      </c>
      <c r="I483" s="35">
        <v>0</v>
      </c>
      <c r="J483" s="31">
        <v>1</v>
      </c>
      <c r="K483" s="41">
        <v>12</v>
      </c>
      <c r="L483" s="7">
        <v>41395</v>
      </c>
    </row>
    <row r="484" spans="1:12">
      <c r="A484" s="29" t="s">
        <v>5</v>
      </c>
      <c r="B484" s="39">
        <v>3200</v>
      </c>
      <c r="C484" s="39">
        <v>3400</v>
      </c>
      <c r="D484" s="39">
        <v>0</v>
      </c>
      <c r="E484" s="39">
        <v>1400</v>
      </c>
      <c r="F484" s="39">
        <v>8000</v>
      </c>
      <c r="G484" s="41">
        <v>2</v>
      </c>
      <c r="H484" s="41">
        <v>2</v>
      </c>
      <c r="I484" s="35">
        <v>0</v>
      </c>
      <c r="J484" s="41">
        <v>1</v>
      </c>
      <c r="K484" s="41">
        <v>5</v>
      </c>
      <c r="L484" s="7">
        <v>41395</v>
      </c>
    </row>
    <row r="485" spans="1:12">
      <c r="A485" s="29" t="s">
        <v>6</v>
      </c>
      <c r="B485" s="39">
        <v>0</v>
      </c>
      <c r="C485" s="39">
        <v>1000</v>
      </c>
      <c r="D485" s="39">
        <v>0</v>
      </c>
      <c r="E485" s="39">
        <v>1000</v>
      </c>
      <c r="F485" s="39">
        <v>2000</v>
      </c>
      <c r="G485" s="41">
        <v>0</v>
      </c>
      <c r="H485" s="31">
        <v>1</v>
      </c>
      <c r="I485" s="35">
        <v>0</v>
      </c>
      <c r="J485" s="31">
        <v>1</v>
      </c>
      <c r="K485" s="41">
        <v>2</v>
      </c>
      <c r="L485" s="7">
        <v>41395</v>
      </c>
    </row>
    <row r="486" spans="1:12">
      <c r="A486" s="29" t="s">
        <v>14</v>
      </c>
      <c r="B486" s="39">
        <v>4780</v>
      </c>
      <c r="C486" s="39">
        <v>2080</v>
      </c>
      <c r="D486" s="39">
        <v>0</v>
      </c>
      <c r="E486" s="39">
        <v>1000</v>
      </c>
      <c r="F486" s="39">
        <v>7860</v>
      </c>
      <c r="G486" s="41">
        <v>5</v>
      </c>
      <c r="H486" s="31">
        <v>2</v>
      </c>
      <c r="I486" s="35">
        <v>0</v>
      </c>
      <c r="J486" s="31">
        <v>1</v>
      </c>
      <c r="K486" s="41">
        <v>8</v>
      </c>
      <c r="L486" s="7">
        <v>41395</v>
      </c>
    </row>
    <row r="487" spans="1:12">
      <c r="A487" s="29" t="s">
        <v>7</v>
      </c>
      <c r="B487" s="40">
        <v>8550</v>
      </c>
      <c r="C487" s="40">
        <v>13780</v>
      </c>
      <c r="D487" s="39">
        <v>0</v>
      </c>
      <c r="E487" s="40">
        <v>0</v>
      </c>
      <c r="F487" s="39">
        <v>22330</v>
      </c>
      <c r="G487" s="30">
        <v>6</v>
      </c>
      <c r="H487" s="30">
        <v>7</v>
      </c>
      <c r="I487" s="35">
        <v>0</v>
      </c>
      <c r="J487" s="30">
        <v>0</v>
      </c>
      <c r="K487" s="41">
        <v>13</v>
      </c>
      <c r="L487" s="7">
        <v>41395</v>
      </c>
    </row>
    <row r="488" spans="1:12">
      <c r="A488" s="29" t="s">
        <v>8</v>
      </c>
      <c r="B488" s="39">
        <v>27000</v>
      </c>
      <c r="C488" s="39">
        <v>38080</v>
      </c>
      <c r="D488" s="39">
        <v>0</v>
      </c>
      <c r="E488" s="39">
        <v>0</v>
      </c>
      <c r="F488" s="39">
        <v>65080</v>
      </c>
      <c r="G488" s="30">
        <v>21</v>
      </c>
      <c r="H488" s="30">
        <v>21</v>
      </c>
      <c r="I488" s="35">
        <v>0</v>
      </c>
      <c r="J488" s="30">
        <v>0</v>
      </c>
      <c r="K488" s="41">
        <v>42</v>
      </c>
      <c r="L488" s="7">
        <v>41395</v>
      </c>
    </row>
    <row r="489" spans="1:12">
      <c r="A489" s="29" t="s">
        <v>9</v>
      </c>
      <c r="B489" s="39">
        <v>14400</v>
      </c>
      <c r="C489" s="39">
        <v>22920</v>
      </c>
      <c r="D489" s="39">
        <v>0</v>
      </c>
      <c r="E489" s="39">
        <v>0</v>
      </c>
      <c r="F489" s="39">
        <v>37320</v>
      </c>
      <c r="G489" s="30">
        <v>11</v>
      </c>
      <c r="H489" s="30">
        <v>15</v>
      </c>
      <c r="J489" s="30">
        <v>0</v>
      </c>
      <c r="K489" s="41">
        <v>26</v>
      </c>
      <c r="L489" s="7">
        <v>41395</v>
      </c>
    </row>
    <row r="490" spans="1:12">
      <c r="A490" s="29" t="s">
        <v>12</v>
      </c>
      <c r="B490" s="40">
        <v>15900</v>
      </c>
      <c r="C490" s="40">
        <v>14640</v>
      </c>
      <c r="D490" s="39">
        <v>0</v>
      </c>
      <c r="E490" s="40">
        <v>0</v>
      </c>
      <c r="F490" s="40">
        <v>30540</v>
      </c>
      <c r="G490" s="30">
        <v>12</v>
      </c>
      <c r="H490" s="41">
        <v>9</v>
      </c>
      <c r="J490" s="41">
        <v>0</v>
      </c>
      <c r="K490" s="41">
        <v>21</v>
      </c>
      <c r="L490" s="7">
        <v>41395</v>
      </c>
    </row>
    <row r="491" spans="1:12">
      <c r="A491" s="29" t="s">
        <v>10</v>
      </c>
      <c r="B491" s="39">
        <v>13380</v>
      </c>
      <c r="C491" s="39">
        <v>6120</v>
      </c>
      <c r="D491" s="39">
        <v>0</v>
      </c>
      <c r="E491" s="39">
        <v>0</v>
      </c>
      <c r="F491" s="39">
        <v>19500</v>
      </c>
      <c r="G491" s="30">
        <v>10</v>
      </c>
      <c r="H491" s="41">
        <v>4</v>
      </c>
      <c r="J491" s="41">
        <v>0</v>
      </c>
      <c r="K491" s="41">
        <v>14</v>
      </c>
      <c r="L491" s="7">
        <v>41395</v>
      </c>
    </row>
    <row r="492" spans="1:12">
      <c r="A492" s="29" t="s">
        <v>11</v>
      </c>
      <c r="B492" s="39">
        <v>16440</v>
      </c>
      <c r="C492" s="40">
        <v>7440</v>
      </c>
      <c r="D492" s="39">
        <v>0</v>
      </c>
      <c r="E492" s="40">
        <v>0</v>
      </c>
      <c r="F492" s="39">
        <v>23880</v>
      </c>
      <c r="G492" s="30">
        <v>12</v>
      </c>
      <c r="H492" s="41">
        <v>5</v>
      </c>
      <c r="J492" s="41">
        <v>0</v>
      </c>
      <c r="K492" s="41">
        <v>17</v>
      </c>
      <c r="L492" s="7">
        <v>41395</v>
      </c>
    </row>
    <row r="493" spans="1:12">
      <c r="A493" s="29" t="s">
        <v>13</v>
      </c>
      <c r="B493" s="40">
        <v>6880</v>
      </c>
      <c r="C493" s="40">
        <v>8290</v>
      </c>
      <c r="D493" s="39">
        <v>0</v>
      </c>
      <c r="E493" s="40">
        <v>0</v>
      </c>
      <c r="F493" s="40">
        <v>15170</v>
      </c>
      <c r="G493" s="30">
        <v>6</v>
      </c>
      <c r="H493" s="41">
        <v>6</v>
      </c>
      <c r="J493" s="41">
        <v>0</v>
      </c>
      <c r="K493" s="41">
        <v>12</v>
      </c>
      <c r="L493" s="7">
        <v>41395</v>
      </c>
    </row>
    <row r="494" spans="1:12">
      <c r="A494" s="29" t="s">
        <v>15</v>
      </c>
      <c r="B494" s="39">
        <v>0</v>
      </c>
      <c r="C494" s="39">
        <v>2000</v>
      </c>
      <c r="D494" s="39">
        <v>0</v>
      </c>
      <c r="E494" s="39">
        <v>0</v>
      </c>
      <c r="F494" s="39">
        <v>2000</v>
      </c>
      <c r="G494" s="31">
        <v>0</v>
      </c>
      <c r="H494" s="41">
        <v>1</v>
      </c>
      <c r="J494" s="41">
        <v>0</v>
      </c>
      <c r="K494" s="41">
        <v>1</v>
      </c>
      <c r="L494" s="7">
        <v>41395</v>
      </c>
    </row>
    <row r="495" spans="1:12">
      <c r="A495" s="29" t="s">
        <v>16</v>
      </c>
      <c r="B495" s="39">
        <v>6120</v>
      </c>
      <c r="C495" s="39">
        <v>0</v>
      </c>
      <c r="D495" s="39">
        <v>0</v>
      </c>
      <c r="E495" s="39">
        <v>0</v>
      </c>
      <c r="F495" s="39">
        <v>6120</v>
      </c>
      <c r="G495" s="31">
        <v>7</v>
      </c>
      <c r="H495" s="41">
        <v>0</v>
      </c>
      <c r="J495" s="41">
        <v>0</v>
      </c>
      <c r="K495" s="41">
        <v>7</v>
      </c>
      <c r="L495" s="7">
        <v>41395</v>
      </c>
    </row>
    <row r="496" spans="1:12">
      <c r="A496" s="29" t="s">
        <v>17</v>
      </c>
      <c r="B496" s="39">
        <v>25680</v>
      </c>
      <c r="C496" s="39">
        <v>7620</v>
      </c>
      <c r="D496" s="39">
        <v>0</v>
      </c>
      <c r="E496" s="39">
        <v>0</v>
      </c>
      <c r="F496" s="39">
        <v>33300</v>
      </c>
      <c r="G496" s="31">
        <v>16</v>
      </c>
      <c r="H496" s="41">
        <v>5</v>
      </c>
      <c r="J496" s="41">
        <v>0</v>
      </c>
      <c r="K496" s="41">
        <v>21</v>
      </c>
      <c r="L496" s="7">
        <v>41395</v>
      </c>
    </row>
    <row r="497" spans="1:12">
      <c r="A497" s="29" t="s">
        <v>19</v>
      </c>
      <c r="B497" s="39">
        <v>14400</v>
      </c>
      <c r="C497" s="39">
        <v>11280</v>
      </c>
      <c r="D497" s="39">
        <v>0</v>
      </c>
      <c r="E497" s="39">
        <v>0</v>
      </c>
      <c r="F497" s="39">
        <v>25680</v>
      </c>
      <c r="G497" s="31">
        <v>11</v>
      </c>
      <c r="H497" s="41">
        <v>7</v>
      </c>
      <c r="J497" s="41">
        <v>0</v>
      </c>
      <c r="K497" s="41">
        <v>18</v>
      </c>
      <c r="L497" s="7">
        <v>41395</v>
      </c>
    </row>
    <row r="498" spans="1:12">
      <c r="A498" s="29" t="s">
        <v>20</v>
      </c>
      <c r="B498" s="39">
        <v>25860</v>
      </c>
      <c r="C498" s="39">
        <v>11280</v>
      </c>
      <c r="D498" s="39">
        <v>0</v>
      </c>
      <c r="E498" s="39">
        <v>0</v>
      </c>
      <c r="F498" s="39">
        <v>37140</v>
      </c>
      <c r="G498" s="31">
        <v>16</v>
      </c>
      <c r="H498" s="41">
        <v>7</v>
      </c>
      <c r="J498" s="41">
        <v>0</v>
      </c>
      <c r="K498" s="41">
        <v>23</v>
      </c>
      <c r="L498" s="7">
        <v>41395</v>
      </c>
    </row>
    <row r="499" spans="1:12">
      <c r="A499" s="29" t="s">
        <v>18</v>
      </c>
      <c r="B499" s="39">
        <v>19080</v>
      </c>
      <c r="C499" s="39">
        <v>6180</v>
      </c>
      <c r="D499" s="39">
        <v>0</v>
      </c>
      <c r="E499" s="39">
        <v>0</v>
      </c>
      <c r="F499" s="39">
        <v>25260</v>
      </c>
      <c r="G499" s="31">
        <v>13</v>
      </c>
      <c r="H499" s="41">
        <v>4</v>
      </c>
      <c r="J499" s="41">
        <v>0</v>
      </c>
      <c r="K499" s="41">
        <v>17</v>
      </c>
      <c r="L499" s="7">
        <v>41395</v>
      </c>
    </row>
    <row r="500" spans="1:12">
      <c r="A500" s="29" t="s">
        <v>21</v>
      </c>
      <c r="B500" s="39">
        <v>9900</v>
      </c>
      <c r="C500" s="39">
        <v>2520</v>
      </c>
      <c r="D500" s="39">
        <v>0</v>
      </c>
      <c r="E500" s="39">
        <v>0</v>
      </c>
      <c r="F500" s="39">
        <v>12420</v>
      </c>
      <c r="G500" s="31">
        <v>7</v>
      </c>
      <c r="H500" s="41">
        <v>2</v>
      </c>
      <c r="J500" s="41">
        <v>0</v>
      </c>
      <c r="K500" s="41">
        <v>9</v>
      </c>
      <c r="L500" s="7">
        <v>41395</v>
      </c>
    </row>
    <row r="501" spans="1:12">
      <c r="A501" s="6" t="s">
        <v>23</v>
      </c>
      <c r="B501" s="27">
        <v>13500</v>
      </c>
      <c r="C501" s="40">
        <v>0</v>
      </c>
      <c r="D501" s="39">
        <v>0</v>
      </c>
      <c r="E501" s="39">
        <v>0</v>
      </c>
      <c r="F501" s="27">
        <v>13500</v>
      </c>
      <c r="G501" s="30">
        <v>10</v>
      </c>
      <c r="K501" s="30">
        <v>10</v>
      </c>
      <c r="L501" s="7">
        <v>41395</v>
      </c>
    </row>
    <row r="502" spans="1:12">
      <c r="A502" s="6" t="s">
        <v>24</v>
      </c>
      <c r="B502" s="28">
        <v>16020</v>
      </c>
      <c r="C502" s="40">
        <v>0</v>
      </c>
      <c r="D502" s="39">
        <v>0</v>
      </c>
      <c r="E502" s="39">
        <v>0</v>
      </c>
      <c r="F502" s="28">
        <v>16020</v>
      </c>
      <c r="G502" s="31">
        <v>12</v>
      </c>
      <c r="K502" s="31">
        <v>12</v>
      </c>
      <c r="L502" s="7">
        <v>41395</v>
      </c>
    </row>
    <row r="503" spans="1:12">
      <c r="A503" s="6" t="s">
        <v>25</v>
      </c>
      <c r="B503" s="27">
        <v>15300</v>
      </c>
      <c r="C503" s="40">
        <v>0</v>
      </c>
      <c r="D503" s="39">
        <v>0</v>
      </c>
      <c r="E503" s="39">
        <v>0</v>
      </c>
      <c r="F503" s="27">
        <v>15300</v>
      </c>
      <c r="G503" s="30">
        <v>11</v>
      </c>
      <c r="K503" s="30">
        <v>11</v>
      </c>
      <c r="L503" s="7">
        <v>41395</v>
      </c>
    </row>
    <row r="504" spans="1:12">
      <c r="A504" s="6" t="s">
        <v>22</v>
      </c>
      <c r="B504" s="28">
        <v>15840</v>
      </c>
      <c r="C504" s="40">
        <v>0</v>
      </c>
      <c r="D504" s="39">
        <v>0</v>
      </c>
      <c r="E504" s="39">
        <v>0</v>
      </c>
      <c r="F504" s="28">
        <v>15840</v>
      </c>
      <c r="G504" s="31">
        <v>11</v>
      </c>
      <c r="K504" s="31">
        <v>11</v>
      </c>
      <c r="L504" s="7">
        <v>41395</v>
      </c>
    </row>
    <row r="505" spans="1:12">
      <c r="A505" s="6" t="s">
        <v>26</v>
      </c>
      <c r="B505" s="28">
        <v>25200</v>
      </c>
      <c r="C505" s="40">
        <v>0</v>
      </c>
      <c r="D505" s="39">
        <v>0</v>
      </c>
      <c r="E505" s="39">
        <v>0</v>
      </c>
      <c r="F505" s="28">
        <v>25200</v>
      </c>
      <c r="G505" s="31">
        <v>18</v>
      </c>
      <c r="K505" s="31">
        <v>18</v>
      </c>
      <c r="L505" s="7">
        <v>41395</v>
      </c>
    </row>
    <row r="506" spans="1:12">
      <c r="A506" s="6" t="s">
        <v>27</v>
      </c>
      <c r="B506" s="28">
        <v>10980</v>
      </c>
      <c r="C506" s="40">
        <v>0</v>
      </c>
      <c r="D506" s="39">
        <v>0</v>
      </c>
      <c r="E506" s="39">
        <v>0</v>
      </c>
      <c r="F506" s="28">
        <v>10980</v>
      </c>
      <c r="G506" s="31">
        <v>8</v>
      </c>
      <c r="K506" s="31">
        <v>8</v>
      </c>
      <c r="L506" s="7">
        <v>41395</v>
      </c>
    </row>
    <row r="507" spans="1:12">
      <c r="A507" s="29" t="s">
        <v>4</v>
      </c>
      <c r="B507" s="39">
        <v>5200</v>
      </c>
      <c r="C507" s="39">
        <v>6260</v>
      </c>
      <c r="D507" s="39">
        <v>700</v>
      </c>
      <c r="E507" s="39">
        <v>0</v>
      </c>
      <c r="F507" s="39">
        <v>12160</v>
      </c>
      <c r="G507" s="41">
        <v>3</v>
      </c>
      <c r="H507" s="31">
        <v>4</v>
      </c>
      <c r="J507" s="31"/>
      <c r="K507" s="41">
        <v>7</v>
      </c>
      <c r="L507" s="7">
        <v>41426</v>
      </c>
    </row>
    <row r="508" spans="1:12">
      <c r="A508" s="29" t="s">
        <v>5</v>
      </c>
      <c r="B508" s="39">
        <v>5400</v>
      </c>
      <c r="C508" s="39">
        <v>4460</v>
      </c>
      <c r="D508" s="39">
        <v>500</v>
      </c>
      <c r="E508" s="39">
        <v>0</v>
      </c>
      <c r="F508" s="39">
        <v>10360</v>
      </c>
      <c r="G508" s="41">
        <v>3</v>
      </c>
      <c r="H508" s="41">
        <v>3</v>
      </c>
      <c r="J508" s="41"/>
      <c r="K508" s="41">
        <v>6</v>
      </c>
      <c r="L508" s="7">
        <v>41426</v>
      </c>
    </row>
    <row r="509" spans="1:12">
      <c r="A509" s="29" t="s">
        <v>6</v>
      </c>
      <c r="B509" s="39">
        <v>1200</v>
      </c>
      <c r="C509" s="39">
        <v>0</v>
      </c>
      <c r="D509" s="39">
        <v>0</v>
      </c>
      <c r="E509" s="39">
        <v>0</v>
      </c>
      <c r="F509" s="39">
        <v>1200</v>
      </c>
      <c r="G509" s="41">
        <v>1</v>
      </c>
      <c r="H509" s="31">
        <v>0</v>
      </c>
      <c r="J509" s="31"/>
      <c r="K509" s="41">
        <v>1</v>
      </c>
      <c r="L509" s="7">
        <v>41426</v>
      </c>
    </row>
    <row r="510" spans="1:12">
      <c r="A510" s="29" t="s">
        <v>14</v>
      </c>
      <c r="B510" s="39">
        <v>4440</v>
      </c>
      <c r="C510" s="39">
        <v>3240</v>
      </c>
      <c r="D510" s="39">
        <v>0</v>
      </c>
      <c r="E510" s="39">
        <v>0</v>
      </c>
      <c r="F510" s="39">
        <v>7680</v>
      </c>
      <c r="G510" s="41">
        <v>4</v>
      </c>
      <c r="H510" s="31">
        <v>3</v>
      </c>
      <c r="J510" s="31"/>
      <c r="K510" s="41">
        <v>7</v>
      </c>
      <c r="L510" s="7">
        <v>41426</v>
      </c>
    </row>
    <row r="511" spans="1:12">
      <c r="A511" s="29" t="s">
        <v>7</v>
      </c>
      <c r="B511" s="40">
        <v>8100</v>
      </c>
      <c r="C511" s="40">
        <v>7620</v>
      </c>
      <c r="D511" s="40">
        <v>300</v>
      </c>
      <c r="E511" s="39">
        <v>0</v>
      </c>
      <c r="F511" s="40">
        <v>16020</v>
      </c>
      <c r="G511" s="30">
        <v>6</v>
      </c>
      <c r="H511" s="30">
        <v>5</v>
      </c>
      <c r="J511" s="30"/>
      <c r="K511" s="41">
        <v>11</v>
      </c>
      <c r="L511" s="7">
        <v>41426</v>
      </c>
    </row>
    <row r="512" spans="1:12">
      <c r="A512" s="29" t="s">
        <v>8</v>
      </c>
      <c r="B512" s="39">
        <v>16860</v>
      </c>
      <c r="C512" s="39">
        <v>20820</v>
      </c>
      <c r="D512" s="39">
        <v>300</v>
      </c>
      <c r="E512" s="39">
        <v>0</v>
      </c>
      <c r="F512" s="39">
        <v>37980</v>
      </c>
      <c r="G512" s="30">
        <v>11</v>
      </c>
      <c r="H512" s="30">
        <v>13</v>
      </c>
      <c r="J512" s="30"/>
      <c r="K512" s="41">
        <v>24</v>
      </c>
      <c r="L512" s="7">
        <v>41426</v>
      </c>
    </row>
    <row r="513" spans="1:12">
      <c r="A513" s="29" t="s">
        <v>9</v>
      </c>
      <c r="B513" s="39">
        <v>19260</v>
      </c>
      <c r="C513" s="39">
        <v>13740</v>
      </c>
      <c r="D513" s="39">
        <v>2100</v>
      </c>
      <c r="E513" s="39">
        <v>0</v>
      </c>
      <c r="F513" s="39">
        <v>35100</v>
      </c>
      <c r="G513" s="30">
        <v>14</v>
      </c>
      <c r="H513" s="30">
        <v>9</v>
      </c>
      <c r="J513" s="30"/>
      <c r="K513" s="41">
        <v>23</v>
      </c>
      <c r="L513" s="7">
        <v>41426</v>
      </c>
    </row>
    <row r="514" spans="1:12">
      <c r="A514" s="29" t="s">
        <v>12</v>
      </c>
      <c r="B514" s="40">
        <v>14580</v>
      </c>
      <c r="C514" s="40">
        <v>10680</v>
      </c>
      <c r="D514" s="40">
        <v>0</v>
      </c>
      <c r="E514" s="39">
        <v>0</v>
      </c>
      <c r="F514" s="40">
        <v>25260</v>
      </c>
      <c r="G514" s="30">
        <v>10</v>
      </c>
      <c r="H514" s="41">
        <v>7</v>
      </c>
      <c r="J514" s="41"/>
      <c r="K514" s="41">
        <v>17</v>
      </c>
      <c r="L514" s="7">
        <v>41426</v>
      </c>
    </row>
    <row r="515" spans="1:12">
      <c r="A515" s="29" t="s">
        <v>10</v>
      </c>
      <c r="B515" s="39">
        <v>12060</v>
      </c>
      <c r="C515" s="39">
        <v>8160</v>
      </c>
      <c r="D515" s="40">
        <v>0</v>
      </c>
      <c r="E515" s="39">
        <v>0</v>
      </c>
      <c r="F515" s="39">
        <v>20220</v>
      </c>
      <c r="G515" s="30">
        <v>8</v>
      </c>
      <c r="H515" s="41">
        <v>5</v>
      </c>
      <c r="J515" s="41"/>
      <c r="K515" s="41">
        <v>13</v>
      </c>
      <c r="L515" s="7">
        <v>41426</v>
      </c>
    </row>
    <row r="516" spans="1:12">
      <c r="A516" s="29" t="s">
        <v>11</v>
      </c>
      <c r="B516" s="39">
        <v>15480</v>
      </c>
      <c r="C516" s="40">
        <v>6720</v>
      </c>
      <c r="D516" s="40">
        <v>0</v>
      </c>
      <c r="E516" s="39">
        <v>0</v>
      </c>
      <c r="F516" s="39">
        <v>22200</v>
      </c>
      <c r="G516" s="30">
        <v>11</v>
      </c>
      <c r="H516" s="41">
        <v>4</v>
      </c>
      <c r="J516" s="41"/>
      <c r="K516" s="41">
        <v>15</v>
      </c>
      <c r="L516" s="7">
        <v>41426</v>
      </c>
    </row>
    <row r="517" spans="1:12">
      <c r="A517" s="29" t="s">
        <v>13</v>
      </c>
      <c r="B517" s="40">
        <v>4050</v>
      </c>
      <c r="C517" s="40">
        <v>4500</v>
      </c>
      <c r="D517" s="40">
        <v>0</v>
      </c>
      <c r="E517" s="39">
        <v>0</v>
      </c>
      <c r="F517" s="40">
        <v>8550</v>
      </c>
      <c r="G517" s="30">
        <v>3</v>
      </c>
      <c r="H517" s="41">
        <v>3</v>
      </c>
      <c r="J517" s="41"/>
      <c r="K517" s="41">
        <v>6</v>
      </c>
      <c r="L517" s="7">
        <v>41426</v>
      </c>
    </row>
    <row r="518" spans="1:12">
      <c r="A518" s="29" t="s">
        <v>15</v>
      </c>
      <c r="B518" s="39">
        <v>2000</v>
      </c>
      <c r="C518" s="39">
        <v>2000</v>
      </c>
      <c r="D518" s="40">
        <v>0</v>
      </c>
      <c r="E518" s="39">
        <v>1000</v>
      </c>
      <c r="F518" s="39">
        <v>5000</v>
      </c>
      <c r="G518" s="31">
        <v>1</v>
      </c>
      <c r="H518" s="41">
        <v>1</v>
      </c>
      <c r="J518" s="41">
        <v>1</v>
      </c>
      <c r="K518" s="41">
        <v>3</v>
      </c>
      <c r="L518" s="7">
        <v>41426</v>
      </c>
    </row>
    <row r="519" spans="1:12">
      <c r="A519" s="29" t="s">
        <v>16</v>
      </c>
      <c r="B519" s="39">
        <v>5280</v>
      </c>
      <c r="C519" s="39">
        <v>1000</v>
      </c>
      <c r="D519" s="40">
        <v>0</v>
      </c>
      <c r="E519" s="39">
        <v>0</v>
      </c>
      <c r="F519" s="39">
        <v>6280</v>
      </c>
      <c r="G519" s="31">
        <v>5</v>
      </c>
      <c r="H519" s="41">
        <v>1</v>
      </c>
      <c r="J519" s="41"/>
      <c r="K519" s="41">
        <v>6</v>
      </c>
      <c r="L519" s="7">
        <v>41426</v>
      </c>
    </row>
    <row r="520" spans="1:12">
      <c r="A520" s="29" t="s">
        <v>17</v>
      </c>
      <c r="B520" s="39">
        <v>15780</v>
      </c>
      <c r="C520" s="39">
        <v>2760</v>
      </c>
      <c r="D520" s="40">
        <v>0</v>
      </c>
      <c r="E520" s="39">
        <v>0</v>
      </c>
      <c r="F520" s="39">
        <v>18540</v>
      </c>
      <c r="G520" s="31">
        <v>11</v>
      </c>
      <c r="H520" s="41">
        <v>2</v>
      </c>
      <c r="J520" s="41"/>
      <c r="K520" s="41">
        <v>13</v>
      </c>
      <c r="L520" s="7">
        <v>41426</v>
      </c>
    </row>
    <row r="521" spans="1:12">
      <c r="A521" s="29" t="s">
        <v>19</v>
      </c>
      <c r="B521" s="39">
        <v>8640</v>
      </c>
      <c r="C521" s="39">
        <v>6180</v>
      </c>
      <c r="D521" s="39">
        <v>300</v>
      </c>
      <c r="E521" s="39">
        <v>0</v>
      </c>
      <c r="F521" s="39">
        <v>15120</v>
      </c>
      <c r="G521" s="31">
        <v>6</v>
      </c>
      <c r="H521" s="41">
        <v>4</v>
      </c>
      <c r="J521" s="41"/>
      <c r="K521" s="41">
        <v>10</v>
      </c>
      <c r="L521" s="7">
        <v>41426</v>
      </c>
    </row>
    <row r="522" spans="1:12">
      <c r="A522" s="29" t="s">
        <v>20</v>
      </c>
      <c r="B522" s="39">
        <v>9900</v>
      </c>
      <c r="C522" s="39">
        <v>6180</v>
      </c>
      <c r="D522" s="39">
        <v>0</v>
      </c>
      <c r="E522" s="39">
        <v>0</v>
      </c>
      <c r="F522" s="39">
        <v>16080</v>
      </c>
      <c r="G522" s="31">
        <v>7</v>
      </c>
      <c r="H522" s="41">
        <v>4</v>
      </c>
      <c r="J522" s="41"/>
      <c r="K522" s="41">
        <v>11</v>
      </c>
      <c r="L522" s="7">
        <v>41426</v>
      </c>
    </row>
    <row r="523" spans="1:12">
      <c r="A523" s="29" t="s">
        <v>18</v>
      </c>
      <c r="B523" s="39">
        <v>7380</v>
      </c>
      <c r="C523" s="39">
        <v>6180</v>
      </c>
      <c r="D523" s="39">
        <v>0</v>
      </c>
      <c r="E523" s="39">
        <v>0</v>
      </c>
      <c r="F523" s="39">
        <v>13560</v>
      </c>
      <c r="G523" s="31">
        <v>5</v>
      </c>
      <c r="H523" s="41">
        <v>4</v>
      </c>
      <c r="J523" s="41"/>
      <c r="K523" s="41">
        <v>9</v>
      </c>
      <c r="L523" s="7">
        <v>41426</v>
      </c>
    </row>
    <row r="524" spans="1:12">
      <c r="A524" s="29" t="s">
        <v>21</v>
      </c>
      <c r="B524" s="39">
        <v>4680</v>
      </c>
      <c r="C524" s="39">
        <v>1500</v>
      </c>
      <c r="D524" s="39">
        <v>0</v>
      </c>
      <c r="E524" s="39">
        <v>0</v>
      </c>
      <c r="F524" s="39">
        <v>6180</v>
      </c>
      <c r="G524" s="31">
        <v>3</v>
      </c>
      <c r="H524" s="41">
        <v>1</v>
      </c>
      <c r="J524" s="41"/>
      <c r="K524" s="41">
        <v>4</v>
      </c>
      <c r="L524" s="7">
        <v>41426</v>
      </c>
    </row>
    <row r="525" spans="1:12">
      <c r="A525" s="6" t="s">
        <v>23</v>
      </c>
      <c r="B525" s="27">
        <v>8520</v>
      </c>
      <c r="C525" s="40">
        <v>0</v>
      </c>
      <c r="D525" s="39">
        <v>0</v>
      </c>
      <c r="E525" s="39">
        <v>0</v>
      </c>
      <c r="F525" s="27">
        <v>8520</v>
      </c>
      <c r="G525" s="30">
        <v>5</v>
      </c>
      <c r="K525" s="30">
        <v>5</v>
      </c>
      <c r="L525" s="7">
        <v>41426</v>
      </c>
    </row>
    <row r="526" spans="1:12">
      <c r="A526" s="6" t="s">
        <v>24</v>
      </c>
      <c r="B526" s="28">
        <v>8520</v>
      </c>
      <c r="C526" s="40">
        <v>0</v>
      </c>
      <c r="D526" s="39">
        <v>0</v>
      </c>
      <c r="E526" s="39">
        <v>0</v>
      </c>
      <c r="F526" s="28">
        <v>8520</v>
      </c>
      <c r="G526" s="31">
        <v>5</v>
      </c>
      <c r="K526" s="31">
        <v>5</v>
      </c>
      <c r="L526" s="7">
        <v>41426</v>
      </c>
    </row>
    <row r="527" spans="1:12">
      <c r="A527" s="6" t="s">
        <v>25</v>
      </c>
      <c r="B527" s="27">
        <v>6900</v>
      </c>
      <c r="C527" s="40">
        <v>0</v>
      </c>
      <c r="D527" s="39">
        <v>0</v>
      </c>
      <c r="E527" s="39">
        <v>0</v>
      </c>
      <c r="F527" s="27">
        <v>6900</v>
      </c>
      <c r="G527" s="30">
        <v>4</v>
      </c>
      <c r="K527" s="30">
        <v>4</v>
      </c>
      <c r="L527" s="7">
        <v>41426</v>
      </c>
    </row>
    <row r="528" spans="1:12">
      <c r="A528" s="6" t="s">
        <v>22</v>
      </c>
      <c r="B528" s="28">
        <v>12480</v>
      </c>
      <c r="C528" s="40">
        <v>0</v>
      </c>
      <c r="D528" s="39">
        <v>0</v>
      </c>
      <c r="E528" s="39">
        <v>0</v>
      </c>
      <c r="F528" s="28">
        <v>12480</v>
      </c>
      <c r="G528" s="31">
        <v>8</v>
      </c>
      <c r="K528" s="31">
        <v>8</v>
      </c>
      <c r="L528" s="7">
        <v>41426</v>
      </c>
    </row>
    <row r="529" spans="1:12">
      <c r="A529" s="6" t="s">
        <v>26</v>
      </c>
      <c r="B529" s="28">
        <v>14040</v>
      </c>
      <c r="C529" s="40">
        <v>0</v>
      </c>
      <c r="D529" s="39">
        <v>0</v>
      </c>
      <c r="E529" s="39">
        <v>0</v>
      </c>
      <c r="F529" s="28">
        <v>14040</v>
      </c>
      <c r="G529" s="31">
        <v>9</v>
      </c>
      <c r="K529" s="31">
        <v>9</v>
      </c>
      <c r="L529" s="7">
        <v>41426</v>
      </c>
    </row>
    <row r="530" spans="1:12">
      <c r="A530" s="6" t="s">
        <v>27</v>
      </c>
      <c r="B530" s="28">
        <v>10320</v>
      </c>
      <c r="C530" s="40">
        <v>0</v>
      </c>
      <c r="D530" s="39">
        <v>0</v>
      </c>
      <c r="E530" s="39">
        <v>0</v>
      </c>
      <c r="F530" s="28">
        <v>10320</v>
      </c>
      <c r="G530" s="31">
        <v>6</v>
      </c>
      <c r="K530" s="31">
        <v>6</v>
      </c>
      <c r="L530" s="7">
        <v>41426</v>
      </c>
    </row>
    <row r="531" spans="1:12">
      <c r="A531" s="29" t="s">
        <v>4</v>
      </c>
      <c r="B531" s="39">
        <v>9580</v>
      </c>
      <c r="C531" s="39">
        <v>17600</v>
      </c>
      <c r="D531" s="39">
        <v>200</v>
      </c>
      <c r="E531" s="39">
        <v>0</v>
      </c>
      <c r="F531" s="39">
        <v>27380</v>
      </c>
      <c r="G531" s="41">
        <v>5</v>
      </c>
      <c r="H531" s="31">
        <v>8</v>
      </c>
      <c r="J531" s="31"/>
      <c r="K531" s="41">
        <v>13</v>
      </c>
      <c r="L531" s="7">
        <v>41456</v>
      </c>
    </row>
    <row r="532" spans="1:12">
      <c r="A532" s="29" t="s">
        <v>5</v>
      </c>
      <c r="B532" s="39">
        <v>22520</v>
      </c>
      <c r="C532" s="39">
        <v>6800</v>
      </c>
      <c r="D532" s="39">
        <v>0</v>
      </c>
      <c r="E532" s="39">
        <v>0</v>
      </c>
      <c r="F532" s="39">
        <v>29320</v>
      </c>
      <c r="G532" s="41">
        <v>15</v>
      </c>
      <c r="H532" s="41">
        <v>4</v>
      </c>
      <c r="J532" s="41"/>
      <c r="K532" s="41">
        <v>19</v>
      </c>
      <c r="L532" s="7">
        <v>41456</v>
      </c>
    </row>
    <row r="533" spans="1:12">
      <c r="A533" s="29" t="s">
        <v>6</v>
      </c>
      <c r="B533" s="39">
        <v>6600</v>
      </c>
      <c r="C533" s="39">
        <v>3400</v>
      </c>
      <c r="D533" s="39">
        <v>0</v>
      </c>
      <c r="E533" s="39">
        <v>0</v>
      </c>
      <c r="F533" s="39">
        <v>10000</v>
      </c>
      <c r="G533" s="41">
        <v>6</v>
      </c>
      <c r="H533" s="31">
        <v>3</v>
      </c>
      <c r="J533" s="31"/>
      <c r="K533" s="41">
        <v>9</v>
      </c>
      <c r="L533" s="7">
        <v>41456</v>
      </c>
    </row>
    <row r="534" spans="1:12">
      <c r="A534" s="29" t="s">
        <v>14</v>
      </c>
      <c r="B534" s="39">
        <v>9520</v>
      </c>
      <c r="C534" s="39">
        <v>2040</v>
      </c>
      <c r="D534" s="39">
        <v>0</v>
      </c>
      <c r="E534" s="39">
        <v>0</v>
      </c>
      <c r="F534" s="39">
        <v>11560</v>
      </c>
      <c r="G534" s="41">
        <v>6</v>
      </c>
      <c r="H534" s="31">
        <v>2</v>
      </c>
      <c r="J534" s="31"/>
      <c r="K534" s="41">
        <v>8</v>
      </c>
      <c r="L534" s="7">
        <v>41456</v>
      </c>
    </row>
    <row r="535" spans="1:12">
      <c r="A535" s="29" t="s">
        <v>7</v>
      </c>
      <c r="B535" s="40">
        <v>7380</v>
      </c>
      <c r="C535" s="40">
        <v>10260</v>
      </c>
      <c r="D535" s="39">
        <v>0</v>
      </c>
      <c r="E535" s="39">
        <v>0</v>
      </c>
      <c r="F535" s="40">
        <v>17640</v>
      </c>
      <c r="G535" s="30">
        <v>5</v>
      </c>
      <c r="H535" s="30">
        <v>6</v>
      </c>
      <c r="J535" s="30"/>
      <c r="K535" s="41">
        <v>11</v>
      </c>
      <c r="L535" s="7">
        <v>41456</v>
      </c>
    </row>
    <row r="536" spans="1:12">
      <c r="A536" s="29" t="s">
        <v>8</v>
      </c>
      <c r="B536" s="39">
        <v>21840</v>
      </c>
      <c r="C536" s="39">
        <v>34500</v>
      </c>
      <c r="D536" s="39">
        <v>0</v>
      </c>
      <c r="E536" s="39">
        <v>0</v>
      </c>
      <c r="F536" s="39">
        <v>56340</v>
      </c>
      <c r="G536" s="30">
        <v>13</v>
      </c>
      <c r="H536" s="30">
        <v>21</v>
      </c>
      <c r="J536" s="30"/>
      <c r="K536" s="41">
        <v>34</v>
      </c>
      <c r="L536" s="7">
        <v>41456</v>
      </c>
    </row>
    <row r="537" spans="1:12">
      <c r="A537" s="29" t="s">
        <v>9</v>
      </c>
      <c r="B537" s="39">
        <v>26580</v>
      </c>
      <c r="C537" s="39">
        <v>27120</v>
      </c>
      <c r="D537" s="39">
        <v>0</v>
      </c>
      <c r="E537" s="39">
        <v>0</v>
      </c>
      <c r="F537" s="39">
        <v>53700</v>
      </c>
      <c r="G537" s="30">
        <v>19</v>
      </c>
      <c r="H537" s="30">
        <v>16</v>
      </c>
      <c r="J537" s="30"/>
      <c r="K537" s="41">
        <v>35</v>
      </c>
      <c r="L537" s="7">
        <v>41456</v>
      </c>
    </row>
    <row r="538" spans="1:12">
      <c r="A538" s="29" t="s">
        <v>12</v>
      </c>
      <c r="B538" s="40">
        <v>46260</v>
      </c>
      <c r="C538" s="40">
        <v>47580</v>
      </c>
      <c r="D538" s="39">
        <v>0</v>
      </c>
      <c r="E538" s="39">
        <v>0</v>
      </c>
      <c r="F538" s="40">
        <v>93840</v>
      </c>
      <c r="G538" s="30">
        <v>34</v>
      </c>
      <c r="H538" s="41">
        <v>35</v>
      </c>
      <c r="J538" s="41"/>
      <c r="K538" s="41">
        <v>69</v>
      </c>
      <c r="L538" s="7">
        <v>41456</v>
      </c>
    </row>
    <row r="539" spans="1:12">
      <c r="A539" s="29" t="s">
        <v>10</v>
      </c>
      <c r="B539" s="39">
        <v>21540</v>
      </c>
      <c r="C539" s="39">
        <v>4860</v>
      </c>
      <c r="D539" s="39">
        <v>0</v>
      </c>
      <c r="E539" s="39">
        <v>0</v>
      </c>
      <c r="F539" s="39">
        <v>26400</v>
      </c>
      <c r="G539" s="30">
        <v>15</v>
      </c>
      <c r="H539" s="41">
        <v>3</v>
      </c>
      <c r="J539" s="41"/>
      <c r="K539" s="41">
        <v>18</v>
      </c>
      <c r="L539" s="7">
        <v>41456</v>
      </c>
    </row>
    <row r="540" spans="1:12">
      <c r="A540" s="29" t="s">
        <v>11</v>
      </c>
      <c r="B540" s="39">
        <v>37740</v>
      </c>
      <c r="C540" s="40">
        <v>45780</v>
      </c>
      <c r="D540" s="39">
        <v>0</v>
      </c>
      <c r="E540" s="39">
        <v>0</v>
      </c>
      <c r="F540" s="39">
        <v>83520</v>
      </c>
      <c r="G540" s="30">
        <v>27</v>
      </c>
      <c r="H540" s="41">
        <v>34</v>
      </c>
      <c r="J540" s="41"/>
      <c r="K540" s="41">
        <v>61</v>
      </c>
      <c r="L540" s="7">
        <v>41456</v>
      </c>
    </row>
    <row r="541" spans="1:12">
      <c r="A541" s="29" t="s">
        <v>13</v>
      </c>
      <c r="B541" s="40">
        <v>10130</v>
      </c>
      <c r="C541" s="40">
        <v>2700</v>
      </c>
      <c r="D541" s="39">
        <v>0</v>
      </c>
      <c r="E541" s="40">
        <v>900</v>
      </c>
      <c r="F541" s="40">
        <v>13730</v>
      </c>
      <c r="G541" s="30">
        <v>7</v>
      </c>
      <c r="H541" s="41">
        <v>2</v>
      </c>
      <c r="J541" s="41">
        <v>1</v>
      </c>
      <c r="K541" s="41">
        <v>10</v>
      </c>
      <c r="L541" s="7">
        <v>41456</v>
      </c>
    </row>
    <row r="542" spans="1:12">
      <c r="A542" s="29" t="s">
        <v>15</v>
      </c>
      <c r="B542" s="39">
        <v>1100</v>
      </c>
      <c r="C542" s="39">
        <v>4500</v>
      </c>
      <c r="D542" s="39">
        <v>300</v>
      </c>
      <c r="E542" s="39">
        <v>2000</v>
      </c>
      <c r="F542" s="39">
        <v>7900</v>
      </c>
      <c r="G542" s="31">
        <v>1</v>
      </c>
      <c r="H542" s="41">
        <v>3</v>
      </c>
      <c r="J542" s="41">
        <v>2</v>
      </c>
      <c r="K542" s="41">
        <v>6</v>
      </c>
      <c r="L542" s="7">
        <v>41456</v>
      </c>
    </row>
    <row r="543" spans="1:12">
      <c r="A543" s="29" t="s">
        <v>16</v>
      </c>
      <c r="B543" s="39">
        <v>9140</v>
      </c>
      <c r="C543" s="39">
        <v>1200</v>
      </c>
      <c r="D543" s="39">
        <v>0</v>
      </c>
      <c r="E543" s="39">
        <v>0</v>
      </c>
      <c r="F543" s="39">
        <v>10340</v>
      </c>
      <c r="G543" s="31">
        <v>6</v>
      </c>
      <c r="H543" s="41">
        <v>1</v>
      </c>
      <c r="J543" s="41"/>
      <c r="K543" s="41">
        <v>7</v>
      </c>
      <c r="L543" s="7">
        <v>41456</v>
      </c>
    </row>
    <row r="544" spans="1:12">
      <c r="A544" s="29" t="s">
        <v>17</v>
      </c>
      <c r="B544" s="39">
        <v>15000</v>
      </c>
      <c r="C544" s="39">
        <v>8460</v>
      </c>
      <c r="D544" s="39">
        <v>0</v>
      </c>
      <c r="E544" s="39">
        <v>0</v>
      </c>
      <c r="F544" s="39">
        <v>23460</v>
      </c>
      <c r="G544" s="31">
        <v>10</v>
      </c>
      <c r="H544" s="41">
        <v>5</v>
      </c>
      <c r="J544" s="41"/>
      <c r="K544" s="41">
        <v>15</v>
      </c>
      <c r="L544" s="7">
        <v>41456</v>
      </c>
    </row>
    <row r="545" spans="1:12">
      <c r="A545" s="29" t="s">
        <v>19</v>
      </c>
      <c r="B545" s="39">
        <v>20280</v>
      </c>
      <c r="C545" s="39">
        <v>7200</v>
      </c>
      <c r="D545" s="39">
        <v>0</v>
      </c>
      <c r="E545" s="39">
        <v>0</v>
      </c>
      <c r="F545" s="39">
        <v>27480</v>
      </c>
      <c r="G545" s="31">
        <v>14</v>
      </c>
      <c r="H545" s="41">
        <v>4</v>
      </c>
      <c r="J545" s="41"/>
      <c r="K545" s="41">
        <v>18</v>
      </c>
      <c r="L545" s="7">
        <v>41456</v>
      </c>
    </row>
    <row r="546" spans="1:12">
      <c r="A546" s="29" t="s">
        <v>20</v>
      </c>
      <c r="B546" s="39">
        <v>21540</v>
      </c>
      <c r="C546" s="39">
        <v>3060</v>
      </c>
      <c r="D546" s="39">
        <v>0</v>
      </c>
      <c r="E546" s="39">
        <v>0</v>
      </c>
      <c r="F546" s="39">
        <v>24600</v>
      </c>
      <c r="G546" s="31">
        <v>15</v>
      </c>
      <c r="H546" s="41">
        <v>2</v>
      </c>
      <c r="J546" s="41"/>
      <c r="K546" s="41">
        <v>17</v>
      </c>
      <c r="L546" s="7">
        <v>41456</v>
      </c>
    </row>
    <row r="547" spans="1:12">
      <c r="A547" s="29" t="s">
        <v>18</v>
      </c>
      <c r="B547" s="39">
        <v>24240</v>
      </c>
      <c r="C547" s="39">
        <v>3600</v>
      </c>
      <c r="D547" s="39">
        <v>0</v>
      </c>
      <c r="E547" s="39">
        <v>0</v>
      </c>
      <c r="F547" s="39">
        <v>27840</v>
      </c>
      <c r="G547" s="31">
        <v>17</v>
      </c>
      <c r="H547" s="41">
        <v>2</v>
      </c>
      <c r="J547" s="41"/>
      <c r="K547" s="41">
        <v>19</v>
      </c>
      <c r="L547" s="7">
        <v>41456</v>
      </c>
    </row>
    <row r="548" spans="1:12">
      <c r="A548" s="29" t="s">
        <v>21</v>
      </c>
      <c r="B548" s="39">
        <v>16260</v>
      </c>
      <c r="C548" s="39">
        <v>6660</v>
      </c>
      <c r="D548" s="39">
        <v>0</v>
      </c>
      <c r="E548" s="39">
        <v>0</v>
      </c>
      <c r="F548" s="39">
        <v>22920</v>
      </c>
      <c r="G548" s="31">
        <v>11</v>
      </c>
      <c r="H548" s="41">
        <v>4</v>
      </c>
      <c r="J548" s="41"/>
      <c r="K548" s="41">
        <v>15</v>
      </c>
      <c r="L548" s="7">
        <v>41456</v>
      </c>
    </row>
    <row r="549" spans="1:12">
      <c r="A549" s="6" t="s">
        <v>23</v>
      </c>
      <c r="B549" s="27">
        <v>11700</v>
      </c>
      <c r="C549" s="40">
        <v>0</v>
      </c>
      <c r="D549" s="39">
        <v>0</v>
      </c>
      <c r="E549" s="39">
        <v>0</v>
      </c>
      <c r="F549" s="27">
        <v>11700</v>
      </c>
      <c r="G549" s="30">
        <v>7</v>
      </c>
      <c r="K549" s="30">
        <v>7</v>
      </c>
      <c r="L549" s="7">
        <v>41456</v>
      </c>
    </row>
    <row r="550" spans="1:12">
      <c r="A550" s="6" t="s">
        <v>24</v>
      </c>
      <c r="B550" s="28">
        <v>13500</v>
      </c>
      <c r="C550" s="40">
        <v>0</v>
      </c>
      <c r="D550" s="39">
        <v>0</v>
      </c>
      <c r="E550" s="39">
        <v>0</v>
      </c>
      <c r="F550" s="28">
        <v>13500</v>
      </c>
      <c r="G550" s="31">
        <v>9</v>
      </c>
      <c r="K550" s="31">
        <v>9</v>
      </c>
      <c r="L550" s="7">
        <v>41456</v>
      </c>
    </row>
    <row r="551" spans="1:12">
      <c r="A551" s="6" t="s">
        <v>25</v>
      </c>
      <c r="B551" s="27">
        <v>12240</v>
      </c>
      <c r="C551" s="40">
        <v>0</v>
      </c>
      <c r="D551" s="39">
        <v>0</v>
      </c>
      <c r="E551" s="39">
        <v>0</v>
      </c>
      <c r="F551" s="27">
        <v>12240</v>
      </c>
      <c r="G551" s="30">
        <v>8</v>
      </c>
      <c r="K551" s="30">
        <v>8</v>
      </c>
      <c r="L551" s="7">
        <v>41456</v>
      </c>
    </row>
    <row r="552" spans="1:12">
      <c r="A552" s="6" t="s">
        <v>22</v>
      </c>
      <c r="B552" s="28">
        <v>11700</v>
      </c>
      <c r="C552" s="40">
        <v>0</v>
      </c>
      <c r="D552" s="39">
        <v>0</v>
      </c>
      <c r="E552" s="39">
        <v>0</v>
      </c>
      <c r="F552" s="28">
        <v>11700</v>
      </c>
      <c r="G552" s="31">
        <v>8</v>
      </c>
      <c r="K552" s="31">
        <v>8</v>
      </c>
      <c r="L552" s="7">
        <v>41456</v>
      </c>
    </row>
    <row r="553" spans="1:12">
      <c r="A553" s="6" t="s">
        <v>26</v>
      </c>
      <c r="B553" s="28">
        <v>17100</v>
      </c>
      <c r="C553" s="40">
        <v>0</v>
      </c>
      <c r="D553" s="39">
        <v>0</v>
      </c>
      <c r="E553" s="39">
        <v>0</v>
      </c>
      <c r="F553" s="28">
        <v>17100</v>
      </c>
      <c r="G553" s="31">
        <v>11</v>
      </c>
      <c r="K553" s="31">
        <v>11</v>
      </c>
      <c r="L553" s="7">
        <v>41456</v>
      </c>
    </row>
    <row r="554" spans="1:12">
      <c r="A554" s="6" t="s">
        <v>27</v>
      </c>
      <c r="B554" s="28">
        <v>12780</v>
      </c>
      <c r="C554" s="40">
        <v>0</v>
      </c>
      <c r="D554" s="39">
        <v>0</v>
      </c>
      <c r="E554" s="39">
        <v>0</v>
      </c>
      <c r="F554" s="28">
        <v>12780</v>
      </c>
      <c r="G554" s="31">
        <v>8</v>
      </c>
      <c r="K554" s="31">
        <v>8</v>
      </c>
      <c r="L554" s="7">
        <v>41456</v>
      </c>
    </row>
    <row r="555" spans="1:12">
      <c r="A555" s="29" t="s">
        <v>4</v>
      </c>
      <c r="B555" s="39">
        <v>6020</v>
      </c>
      <c r="C555" s="39">
        <v>11860</v>
      </c>
      <c r="D555" s="39">
        <v>0</v>
      </c>
      <c r="E555" s="39">
        <v>0</v>
      </c>
      <c r="F555" s="39">
        <v>17880</v>
      </c>
      <c r="G555" s="41">
        <v>4</v>
      </c>
      <c r="H555" s="31">
        <v>7</v>
      </c>
      <c r="K555" s="6">
        <v>11</v>
      </c>
      <c r="L555" s="7">
        <v>41487</v>
      </c>
    </row>
    <row r="556" spans="1:12">
      <c r="A556" s="29" t="s">
        <v>5</v>
      </c>
      <c r="B556" s="39">
        <v>0</v>
      </c>
      <c r="C556" s="39">
        <v>10400</v>
      </c>
      <c r="D556" s="39">
        <v>920</v>
      </c>
      <c r="E556" s="39">
        <v>0</v>
      </c>
      <c r="F556" s="39">
        <v>11320</v>
      </c>
      <c r="G556" s="41"/>
      <c r="H556" s="41">
        <v>6</v>
      </c>
      <c r="K556" s="6">
        <v>6</v>
      </c>
      <c r="L556" s="7">
        <v>41487</v>
      </c>
    </row>
    <row r="557" spans="1:12">
      <c r="A557" s="29" t="s">
        <v>6</v>
      </c>
      <c r="B557" s="39">
        <v>3040</v>
      </c>
      <c r="C557" s="39">
        <v>5640</v>
      </c>
      <c r="D557" s="39">
        <v>0</v>
      </c>
      <c r="E557" s="39">
        <v>0</v>
      </c>
      <c r="F557" s="39">
        <v>8680</v>
      </c>
      <c r="G557" s="41">
        <v>3</v>
      </c>
      <c r="H557" s="31">
        <v>5</v>
      </c>
      <c r="K557" s="6">
        <v>8</v>
      </c>
      <c r="L557" s="7">
        <v>41487</v>
      </c>
    </row>
    <row r="558" spans="1:12">
      <c r="A558" s="29" t="s">
        <v>14</v>
      </c>
      <c r="B558" s="39">
        <v>3000</v>
      </c>
      <c r="C558" s="39">
        <v>5680</v>
      </c>
      <c r="D558" s="39">
        <v>0</v>
      </c>
      <c r="E558" s="39">
        <v>0</v>
      </c>
      <c r="F558" s="39">
        <v>8680</v>
      </c>
      <c r="G558" s="41">
        <v>2</v>
      </c>
      <c r="H558" s="31">
        <v>5</v>
      </c>
      <c r="K558" s="6">
        <v>7</v>
      </c>
      <c r="L558" s="7">
        <v>41487</v>
      </c>
    </row>
    <row r="559" spans="1:12">
      <c r="A559" s="29" t="s">
        <v>7</v>
      </c>
      <c r="B559" s="40">
        <v>12960</v>
      </c>
      <c r="C559" s="40">
        <v>6180</v>
      </c>
      <c r="D559" s="40">
        <v>800</v>
      </c>
      <c r="E559" s="39">
        <v>0</v>
      </c>
      <c r="F559" s="40">
        <v>19940</v>
      </c>
      <c r="G559" s="30">
        <v>9</v>
      </c>
      <c r="H559" s="30">
        <v>4</v>
      </c>
      <c r="K559" s="6">
        <v>13</v>
      </c>
      <c r="L559" s="7">
        <v>41487</v>
      </c>
    </row>
    <row r="560" spans="1:12">
      <c r="A560" s="29" t="s">
        <v>8</v>
      </c>
      <c r="B560" s="39">
        <v>18000</v>
      </c>
      <c r="C560" s="39">
        <v>22760</v>
      </c>
      <c r="D560" s="39">
        <v>1100</v>
      </c>
      <c r="E560" s="39">
        <v>0</v>
      </c>
      <c r="F560" s="39">
        <v>41860</v>
      </c>
      <c r="G560" s="30">
        <v>13</v>
      </c>
      <c r="H560" s="30">
        <v>14</v>
      </c>
      <c r="K560" s="6">
        <v>27</v>
      </c>
      <c r="L560" s="7">
        <v>41487</v>
      </c>
    </row>
    <row r="561" spans="1:12">
      <c r="A561" s="29" t="s">
        <v>9</v>
      </c>
      <c r="B561" s="39">
        <v>13500</v>
      </c>
      <c r="C561" s="39">
        <v>13140</v>
      </c>
      <c r="D561" s="39">
        <v>300</v>
      </c>
      <c r="E561" s="39">
        <v>0</v>
      </c>
      <c r="F561" s="39">
        <v>26940</v>
      </c>
      <c r="G561" s="30">
        <v>9</v>
      </c>
      <c r="H561" s="30">
        <v>8</v>
      </c>
      <c r="K561" s="6">
        <v>17</v>
      </c>
      <c r="L561" s="7">
        <v>41487</v>
      </c>
    </row>
    <row r="562" spans="1:12">
      <c r="A562" s="29" t="s">
        <v>12</v>
      </c>
      <c r="B562" s="40">
        <v>20172</v>
      </c>
      <c r="C562" s="40">
        <v>10800</v>
      </c>
      <c r="D562" s="40"/>
      <c r="E562" s="39">
        <v>0</v>
      </c>
      <c r="F562" s="40">
        <v>30972</v>
      </c>
      <c r="G562" s="30">
        <v>14</v>
      </c>
      <c r="H562" s="41">
        <v>7</v>
      </c>
      <c r="K562" s="6">
        <v>21</v>
      </c>
      <c r="L562" s="7">
        <v>41487</v>
      </c>
    </row>
    <row r="563" spans="1:12">
      <c r="A563" s="29" t="s">
        <v>10</v>
      </c>
      <c r="B563" s="39">
        <v>10440</v>
      </c>
      <c r="C563" s="39">
        <v>3420</v>
      </c>
      <c r="D563" s="39"/>
      <c r="E563" s="39">
        <v>0</v>
      </c>
      <c r="F563" s="39">
        <v>13860</v>
      </c>
      <c r="G563" s="30">
        <v>7</v>
      </c>
      <c r="H563" s="41">
        <v>2</v>
      </c>
      <c r="K563" s="6">
        <v>9</v>
      </c>
      <c r="L563" s="7">
        <v>41487</v>
      </c>
    </row>
    <row r="564" spans="1:12">
      <c r="A564" s="29" t="s">
        <v>11</v>
      </c>
      <c r="B564" s="39">
        <v>12780</v>
      </c>
      <c r="C564" s="40">
        <v>10080</v>
      </c>
      <c r="D564" s="40"/>
      <c r="E564" s="39">
        <v>0</v>
      </c>
      <c r="F564" s="39">
        <v>22860</v>
      </c>
      <c r="G564" s="30">
        <v>8</v>
      </c>
      <c r="H564" s="41">
        <v>6</v>
      </c>
      <c r="K564" s="6">
        <v>14</v>
      </c>
      <c r="L564" s="7">
        <v>41487</v>
      </c>
    </row>
    <row r="565" spans="1:12">
      <c r="A565" s="29" t="s">
        <v>13</v>
      </c>
      <c r="B565" s="40"/>
      <c r="C565" s="40">
        <v>5700</v>
      </c>
      <c r="D565" s="40"/>
      <c r="E565" s="39">
        <v>0</v>
      </c>
      <c r="F565" s="40">
        <v>5700</v>
      </c>
      <c r="G565" s="30"/>
      <c r="H565" s="41">
        <v>4</v>
      </c>
      <c r="K565" s="6">
        <v>4</v>
      </c>
      <c r="L565" s="7">
        <v>41487</v>
      </c>
    </row>
    <row r="566" spans="1:12">
      <c r="A566" s="29" t="s">
        <v>15</v>
      </c>
      <c r="B566" s="39">
        <v>1400</v>
      </c>
      <c r="C566" s="39"/>
      <c r="D566" s="39"/>
      <c r="E566" s="39">
        <v>0</v>
      </c>
      <c r="F566" s="39">
        <v>1400</v>
      </c>
      <c r="G566" s="31">
        <v>1</v>
      </c>
      <c r="H566" s="41"/>
      <c r="K566" s="6">
        <v>1</v>
      </c>
      <c r="L566" s="7">
        <v>41487</v>
      </c>
    </row>
    <row r="567" spans="1:12">
      <c r="A567" s="29" t="s">
        <v>16</v>
      </c>
      <c r="B567" s="39">
        <v>4320</v>
      </c>
      <c r="C567" s="39">
        <v>1200</v>
      </c>
      <c r="D567" s="39"/>
      <c r="E567" s="39">
        <v>0</v>
      </c>
      <c r="F567" s="39">
        <v>5520</v>
      </c>
      <c r="G567" s="31">
        <v>4</v>
      </c>
      <c r="H567" s="41">
        <v>1</v>
      </c>
      <c r="K567" s="6">
        <v>5</v>
      </c>
      <c r="L567" s="7">
        <v>41487</v>
      </c>
    </row>
    <row r="568" spans="1:12">
      <c r="A568" s="29" t="s">
        <v>17</v>
      </c>
      <c r="B568" s="39">
        <v>14760</v>
      </c>
      <c r="C568" s="39">
        <v>6480</v>
      </c>
      <c r="D568" s="39"/>
      <c r="E568" s="39">
        <v>0</v>
      </c>
      <c r="F568" s="39">
        <v>21240</v>
      </c>
      <c r="G568" s="31">
        <v>10</v>
      </c>
      <c r="H568" s="41">
        <v>4</v>
      </c>
      <c r="K568" s="6">
        <v>14</v>
      </c>
      <c r="L568" s="7">
        <v>41487</v>
      </c>
    </row>
    <row r="569" spans="1:12">
      <c r="A569" s="29" t="s">
        <v>19</v>
      </c>
      <c r="B569" s="39">
        <v>9360</v>
      </c>
      <c r="C569" s="39">
        <v>5220</v>
      </c>
      <c r="D569" s="39"/>
      <c r="E569" s="39">
        <v>0</v>
      </c>
      <c r="F569" s="39">
        <v>14580</v>
      </c>
      <c r="G569" s="31">
        <v>7</v>
      </c>
      <c r="H569" s="41">
        <v>3</v>
      </c>
      <c r="K569" s="6">
        <v>10</v>
      </c>
      <c r="L569" s="7">
        <v>41487</v>
      </c>
    </row>
    <row r="570" spans="1:12">
      <c r="A570" s="29" t="s">
        <v>20</v>
      </c>
      <c r="B570" s="39">
        <v>8640</v>
      </c>
      <c r="C570" s="39">
        <v>3600</v>
      </c>
      <c r="D570" s="39"/>
      <c r="E570" s="39">
        <v>0</v>
      </c>
      <c r="F570" s="39">
        <v>12240</v>
      </c>
      <c r="G570" s="31">
        <v>6</v>
      </c>
      <c r="H570" s="41">
        <v>2</v>
      </c>
      <c r="K570" s="6">
        <v>8</v>
      </c>
      <c r="L570" s="7">
        <v>41487</v>
      </c>
    </row>
    <row r="571" spans="1:12">
      <c r="A571" s="29" t="s">
        <v>18</v>
      </c>
      <c r="B571" s="39">
        <v>13500</v>
      </c>
      <c r="C571" s="39">
        <v>7020</v>
      </c>
      <c r="D571" s="39"/>
      <c r="E571" s="39">
        <v>0</v>
      </c>
      <c r="F571" s="39">
        <v>20520</v>
      </c>
      <c r="G571" s="31">
        <v>9</v>
      </c>
      <c r="H571" s="41">
        <v>4</v>
      </c>
      <c r="K571" s="6">
        <v>13</v>
      </c>
      <c r="L571" s="7">
        <v>41487</v>
      </c>
    </row>
    <row r="572" spans="1:12">
      <c r="A572" s="29" t="s">
        <v>21</v>
      </c>
      <c r="B572" s="39">
        <v>6840</v>
      </c>
      <c r="C572" s="39">
        <v>3420</v>
      </c>
      <c r="D572" s="39"/>
      <c r="E572" s="39">
        <v>0</v>
      </c>
      <c r="F572" s="39">
        <v>10260</v>
      </c>
      <c r="G572" s="31">
        <v>5</v>
      </c>
      <c r="H572" s="41">
        <v>2</v>
      </c>
      <c r="K572" s="6">
        <v>7</v>
      </c>
      <c r="L572" s="7">
        <v>41487</v>
      </c>
    </row>
    <row r="573" spans="1:12">
      <c r="A573" s="6" t="s">
        <v>23</v>
      </c>
      <c r="B573" s="27">
        <v>9180</v>
      </c>
      <c r="E573" s="39">
        <v>0</v>
      </c>
      <c r="F573" s="27">
        <v>9180</v>
      </c>
      <c r="G573" s="30">
        <v>6</v>
      </c>
      <c r="K573" s="30">
        <v>6</v>
      </c>
      <c r="L573" s="7">
        <v>41487</v>
      </c>
    </row>
    <row r="574" spans="1:12">
      <c r="A574" s="6" t="s">
        <v>24</v>
      </c>
      <c r="B574" s="28">
        <v>10980</v>
      </c>
      <c r="E574" s="39">
        <v>0</v>
      </c>
      <c r="F574" s="28">
        <v>10980</v>
      </c>
      <c r="G574" s="31">
        <v>7</v>
      </c>
      <c r="K574" s="31">
        <v>7</v>
      </c>
      <c r="L574" s="7">
        <v>41487</v>
      </c>
    </row>
    <row r="575" spans="1:12">
      <c r="A575" s="6" t="s">
        <v>25</v>
      </c>
      <c r="B575" s="27">
        <v>9180</v>
      </c>
      <c r="E575" s="39">
        <v>0</v>
      </c>
      <c r="F575" s="27">
        <v>9180</v>
      </c>
      <c r="G575" s="30">
        <v>6</v>
      </c>
      <c r="K575" s="30">
        <v>6</v>
      </c>
      <c r="L575" s="7">
        <v>41487</v>
      </c>
    </row>
    <row r="576" spans="1:12">
      <c r="A576" s="6" t="s">
        <v>22</v>
      </c>
      <c r="B576" s="28">
        <v>7380</v>
      </c>
      <c r="E576" s="39">
        <v>0</v>
      </c>
      <c r="F576" s="28">
        <v>7380</v>
      </c>
      <c r="G576" s="31">
        <v>5</v>
      </c>
      <c r="K576" s="31">
        <v>5</v>
      </c>
      <c r="L576" s="7">
        <v>41487</v>
      </c>
    </row>
    <row r="577" spans="1:12">
      <c r="A577" s="6" t="s">
        <v>26</v>
      </c>
      <c r="B577" s="28">
        <v>11700</v>
      </c>
      <c r="E577" s="39">
        <v>0</v>
      </c>
      <c r="F577" s="28">
        <v>11700</v>
      </c>
      <c r="G577" s="31">
        <v>8</v>
      </c>
      <c r="K577" s="31">
        <v>8</v>
      </c>
      <c r="L577" s="7">
        <v>41487</v>
      </c>
    </row>
    <row r="578" spans="1:12">
      <c r="A578" s="6" t="s">
        <v>27</v>
      </c>
      <c r="B578" s="28">
        <v>7380</v>
      </c>
      <c r="E578" s="39">
        <v>0</v>
      </c>
      <c r="F578" s="28">
        <v>7380</v>
      </c>
      <c r="G578" s="31">
        <v>5</v>
      </c>
      <c r="K578" s="31">
        <v>5</v>
      </c>
      <c r="L578" s="7">
        <v>41487</v>
      </c>
    </row>
    <row r="579" spans="1:12">
      <c r="A579" s="29" t="s">
        <v>4</v>
      </c>
      <c r="B579" s="39">
        <v>11260</v>
      </c>
      <c r="C579" s="39">
        <v>11320</v>
      </c>
      <c r="D579" s="39">
        <v>200</v>
      </c>
      <c r="E579" s="39">
        <v>0</v>
      </c>
      <c r="F579" s="6">
        <v>22780</v>
      </c>
      <c r="G579" s="41">
        <v>7</v>
      </c>
      <c r="H579" s="31">
        <v>7</v>
      </c>
      <c r="K579" s="6">
        <v>14</v>
      </c>
      <c r="L579" s="7">
        <v>41518</v>
      </c>
    </row>
    <row r="580" spans="1:12">
      <c r="A580" s="29" t="s">
        <v>5</v>
      </c>
      <c r="B580" s="39">
        <v>26060</v>
      </c>
      <c r="C580" s="39">
        <v>11800</v>
      </c>
      <c r="D580" s="39"/>
      <c r="E580" s="39">
        <v>0</v>
      </c>
      <c r="F580" s="6">
        <v>37860</v>
      </c>
      <c r="G580" s="41">
        <v>15</v>
      </c>
      <c r="H580" s="41">
        <v>7</v>
      </c>
      <c r="K580" s="6">
        <v>22</v>
      </c>
      <c r="L580" s="7">
        <v>41518</v>
      </c>
    </row>
    <row r="581" spans="1:12">
      <c r="A581" s="29" t="s">
        <v>6</v>
      </c>
      <c r="B581" s="39">
        <v>11160</v>
      </c>
      <c r="C581" s="39">
        <v>2400</v>
      </c>
      <c r="D581" s="39"/>
      <c r="E581" s="39">
        <v>0</v>
      </c>
      <c r="F581" s="6">
        <v>13560</v>
      </c>
      <c r="G581" s="41">
        <v>11</v>
      </c>
      <c r="H581" s="31">
        <v>2</v>
      </c>
      <c r="K581" s="6">
        <v>13</v>
      </c>
      <c r="L581" s="7">
        <v>41518</v>
      </c>
    </row>
    <row r="582" spans="1:12">
      <c r="A582" s="29" t="s">
        <v>14</v>
      </c>
      <c r="B582" s="39">
        <v>20710</v>
      </c>
      <c r="C582" s="39"/>
      <c r="D582" s="39"/>
      <c r="E582" s="39">
        <v>0</v>
      </c>
      <c r="F582" s="6">
        <v>20710</v>
      </c>
      <c r="G582" s="41">
        <v>19</v>
      </c>
      <c r="H582" s="31">
        <v>0</v>
      </c>
      <c r="K582" s="6">
        <v>19</v>
      </c>
      <c r="L582" s="7">
        <v>41518</v>
      </c>
    </row>
    <row r="583" spans="1:12">
      <c r="A583" s="29" t="s">
        <v>7</v>
      </c>
      <c r="B583" s="40">
        <f>11340+1260</f>
        <v>12600</v>
      </c>
      <c r="C583" s="40">
        <v>3060</v>
      </c>
      <c r="D583" s="40"/>
      <c r="E583" s="39">
        <v>0</v>
      </c>
      <c r="F583" s="6">
        <v>15660</v>
      </c>
      <c r="G583" s="30">
        <v>10</v>
      </c>
      <c r="H583" s="30">
        <v>2</v>
      </c>
      <c r="K583" s="6">
        <v>12</v>
      </c>
      <c r="L583" s="7">
        <v>41518</v>
      </c>
    </row>
    <row r="584" spans="1:12">
      <c r="A584" s="29" t="s">
        <v>8</v>
      </c>
      <c r="B584" s="39">
        <v>30060</v>
      </c>
      <c r="C584" s="39">
        <v>58250</v>
      </c>
      <c r="D584" s="39"/>
      <c r="E584" s="39">
        <v>0</v>
      </c>
      <c r="F584" s="6">
        <v>88310</v>
      </c>
      <c r="G584" s="30">
        <v>23</v>
      </c>
      <c r="H584" s="30">
        <v>43</v>
      </c>
      <c r="K584" s="6">
        <v>66</v>
      </c>
      <c r="L584" s="7">
        <v>41518</v>
      </c>
    </row>
    <row r="585" spans="1:12">
      <c r="A585" s="29" t="s">
        <v>9</v>
      </c>
      <c r="B585" s="39">
        <f>21060+1260*5+1260</f>
        <v>28620</v>
      </c>
      <c r="C585" s="39">
        <v>53750</v>
      </c>
      <c r="D585" s="39"/>
      <c r="E585" s="39">
        <v>0</v>
      </c>
      <c r="F585" s="6">
        <v>82370</v>
      </c>
      <c r="G585" s="30">
        <v>22</v>
      </c>
      <c r="H585" s="30">
        <v>39</v>
      </c>
      <c r="K585" s="6">
        <v>61</v>
      </c>
      <c r="L585" s="7">
        <v>41518</v>
      </c>
    </row>
    <row r="586" spans="1:12">
      <c r="A586" s="29" t="s">
        <v>12</v>
      </c>
      <c r="B586" s="40">
        <f>16850+1260</f>
        <v>18110</v>
      </c>
      <c r="C586" s="40">
        <f>7920+1260</f>
        <v>9180</v>
      </c>
      <c r="D586" s="40"/>
      <c r="E586" s="39">
        <v>0</v>
      </c>
      <c r="F586" s="6">
        <v>27290</v>
      </c>
      <c r="G586" s="30">
        <v>13</v>
      </c>
      <c r="H586" s="41">
        <v>6</v>
      </c>
      <c r="K586" s="6">
        <v>19</v>
      </c>
      <c r="L586" s="7">
        <v>41518</v>
      </c>
    </row>
    <row r="587" spans="1:12">
      <c r="A587" s="29" t="s">
        <v>10</v>
      </c>
      <c r="B587" s="39">
        <f>24770+1260</f>
        <v>26030</v>
      </c>
      <c r="C587" s="39">
        <v>5400</v>
      </c>
      <c r="D587" s="39"/>
      <c r="E587" s="39">
        <v>0</v>
      </c>
      <c r="F587" s="6">
        <v>31430</v>
      </c>
      <c r="G587" s="30">
        <v>17</v>
      </c>
      <c r="H587" s="41">
        <v>3</v>
      </c>
      <c r="K587" s="6">
        <v>20</v>
      </c>
      <c r="L587" s="7">
        <v>41518</v>
      </c>
    </row>
    <row r="588" spans="1:12">
      <c r="A588" s="29" t="s">
        <v>11</v>
      </c>
      <c r="B588" s="39">
        <v>18890</v>
      </c>
      <c r="C588" s="40">
        <v>11700</v>
      </c>
      <c r="D588" s="40"/>
      <c r="E588" s="39">
        <v>0</v>
      </c>
      <c r="F588" s="6">
        <v>30590</v>
      </c>
      <c r="G588" s="30">
        <v>12</v>
      </c>
      <c r="H588" s="41">
        <v>8</v>
      </c>
      <c r="K588" s="6">
        <v>20</v>
      </c>
      <c r="L588" s="7">
        <v>41518</v>
      </c>
    </row>
    <row r="589" spans="1:12">
      <c r="A589" s="29" t="s">
        <v>13</v>
      </c>
      <c r="B589" s="40">
        <f>8760+1050+1050</f>
        <v>10860</v>
      </c>
      <c r="C589" s="40">
        <v>1890</v>
      </c>
      <c r="D589" s="40"/>
      <c r="E589" s="39">
        <v>0</v>
      </c>
      <c r="F589" s="6">
        <v>12750</v>
      </c>
      <c r="G589" s="30">
        <v>5</v>
      </c>
      <c r="H589" s="41">
        <v>2</v>
      </c>
      <c r="K589" s="6">
        <v>7</v>
      </c>
      <c r="L589" s="7">
        <v>41518</v>
      </c>
    </row>
    <row r="590" spans="1:12">
      <c r="A590" s="29" t="s">
        <v>15</v>
      </c>
      <c r="B590" s="39">
        <v>0</v>
      </c>
      <c r="C590" s="39">
        <v>0</v>
      </c>
      <c r="D590" s="39"/>
      <c r="E590" s="39">
        <v>0</v>
      </c>
      <c r="F590" s="6">
        <v>0</v>
      </c>
      <c r="G590" s="31">
        <v>0</v>
      </c>
      <c r="H590" s="41">
        <v>0</v>
      </c>
      <c r="K590" s="6">
        <v>0</v>
      </c>
      <c r="L590" s="7">
        <v>41518</v>
      </c>
    </row>
    <row r="591" spans="1:12">
      <c r="A591" s="29" t="s">
        <v>16</v>
      </c>
      <c r="B591" s="39">
        <f>6230+840</f>
        <v>7070</v>
      </c>
      <c r="C591" s="39">
        <f>1800+840</f>
        <v>2640</v>
      </c>
      <c r="D591" s="39"/>
      <c r="E591" s="39">
        <v>0</v>
      </c>
      <c r="F591" s="6">
        <v>9710</v>
      </c>
      <c r="G591" s="31">
        <v>6</v>
      </c>
      <c r="H591" s="41">
        <v>2</v>
      </c>
      <c r="K591" s="6">
        <v>8</v>
      </c>
      <c r="L591" s="7">
        <v>41518</v>
      </c>
    </row>
    <row r="592" spans="1:12">
      <c r="A592" s="29" t="s">
        <v>17</v>
      </c>
      <c r="B592" s="39">
        <f>17930+1260</f>
        <v>19190</v>
      </c>
      <c r="C592" s="39">
        <f>1800+1260</f>
        <v>3060</v>
      </c>
      <c r="D592" s="39"/>
      <c r="E592" s="39">
        <v>0</v>
      </c>
      <c r="F592" s="6">
        <v>22250</v>
      </c>
      <c r="G592" s="31">
        <v>12</v>
      </c>
      <c r="H592" s="41">
        <v>2</v>
      </c>
      <c r="K592" s="6">
        <v>14</v>
      </c>
      <c r="L592" s="7">
        <v>41518</v>
      </c>
    </row>
    <row r="593" spans="1:12">
      <c r="A593" s="29" t="s">
        <v>19</v>
      </c>
      <c r="B593" s="39">
        <f>25730+1260*3</f>
        <v>29510</v>
      </c>
      <c r="C593" s="39">
        <v>1800</v>
      </c>
      <c r="D593" s="39"/>
      <c r="E593" s="39">
        <v>0</v>
      </c>
      <c r="F593" s="6">
        <v>31310</v>
      </c>
      <c r="G593" s="31">
        <v>20</v>
      </c>
      <c r="H593" s="41">
        <v>1</v>
      </c>
      <c r="K593" s="6">
        <v>21</v>
      </c>
      <c r="L593" s="7">
        <v>41518</v>
      </c>
    </row>
    <row r="594" spans="1:12">
      <c r="A594" s="29" t="s">
        <v>20</v>
      </c>
      <c r="B594" s="39">
        <f>24470+2520</f>
        <v>26990</v>
      </c>
      <c r="C594" s="39">
        <f>1800+1260</f>
        <v>3060</v>
      </c>
      <c r="D594" s="39"/>
      <c r="E594" s="39">
        <v>0</v>
      </c>
      <c r="F594" s="6">
        <v>30050</v>
      </c>
      <c r="G594" s="31">
        <v>18</v>
      </c>
      <c r="H594" s="41">
        <v>2</v>
      </c>
      <c r="K594" s="6">
        <v>20</v>
      </c>
      <c r="L594" s="7">
        <v>41518</v>
      </c>
    </row>
    <row r="595" spans="1:12">
      <c r="A595" s="29" t="s">
        <v>18</v>
      </c>
      <c r="B595" s="39">
        <f>20150+2520</f>
        <v>22670</v>
      </c>
      <c r="C595" s="39">
        <v>1260</v>
      </c>
      <c r="D595" s="39"/>
      <c r="E595" s="39">
        <v>0</v>
      </c>
      <c r="F595" s="6">
        <v>23930</v>
      </c>
      <c r="G595" s="31">
        <v>15</v>
      </c>
      <c r="H595" s="41">
        <v>1</v>
      </c>
      <c r="K595" s="6">
        <v>16</v>
      </c>
      <c r="L595" s="7">
        <v>41518</v>
      </c>
    </row>
    <row r="596" spans="1:12">
      <c r="A596" s="29" t="s">
        <v>21</v>
      </c>
      <c r="B596" s="39">
        <v>16370</v>
      </c>
      <c r="C596" s="39">
        <v>1800</v>
      </c>
      <c r="D596" s="39"/>
      <c r="E596" s="39">
        <v>0</v>
      </c>
      <c r="F596" s="6">
        <v>18170</v>
      </c>
      <c r="G596" s="31">
        <v>10</v>
      </c>
      <c r="H596" s="41">
        <v>1</v>
      </c>
      <c r="K596" s="6">
        <v>11</v>
      </c>
      <c r="L596" s="7">
        <v>41518</v>
      </c>
    </row>
    <row r="597" spans="1:12">
      <c r="A597" s="6" t="s">
        <v>23</v>
      </c>
      <c r="B597" s="27">
        <v>14330</v>
      </c>
      <c r="E597" s="39">
        <v>0</v>
      </c>
      <c r="F597" s="27">
        <v>14330</v>
      </c>
      <c r="G597" s="30">
        <v>9</v>
      </c>
      <c r="K597" s="30">
        <v>9</v>
      </c>
      <c r="L597" s="7">
        <v>41518</v>
      </c>
    </row>
    <row r="598" spans="1:12">
      <c r="A598" s="6" t="s">
        <v>24</v>
      </c>
      <c r="B598" s="28">
        <v>20450</v>
      </c>
      <c r="E598" s="39">
        <v>0</v>
      </c>
      <c r="F598" s="28">
        <v>20450</v>
      </c>
      <c r="G598" s="31">
        <v>13</v>
      </c>
      <c r="K598" s="31">
        <v>13</v>
      </c>
      <c r="L598" s="7">
        <v>41518</v>
      </c>
    </row>
    <row r="599" spans="1:12">
      <c r="A599" s="6" t="s">
        <v>25</v>
      </c>
      <c r="B599" s="27">
        <v>17930</v>
      </c>
      <c r="E599" s="39">
        <v>0</v>
      </c>
      <c r="F599" s="27">
        <v>17930</v>
      </c>
      <c r="G599" s="30">
        <v>11</v>
      </c>
      <c r="K599" s="30">
        <v>11</v>
      </c>
      <c r="L599" s="7">
        <v>41518</v>
      </c>
    </row>
    <row r="600" spans="1:12">
      <c r="A600" s="6" t="s">
        <v>22</v>
      </c>
      <c r="B600" s="28">
        <v>16670</v>
      </c>
      <c r="E600" s="39">
        <v>0</v>
      </c>
      <c r="F600" s="28">
        <v>16670</v>
      </c>
      <c r="G600" s="31">
        <v>10</v>
      </c>
      <c r="K600" s="31">
        <v>10</v>
      </c>
      <c r="L600" s="7">
        <v>41518</v>
      </c>
    </row>
    <row r="601" spans="1:12">
      <c r="A601" s="6" t="s">
        <v>26</v>
      </c>
      <c r="B601" s="28">
        <v>24510</v>
      </c>
      <c r="E601" s="39">
        <v>0</v>
      </c>
      <c r="F601" s="28">
        <v>24510</v>
      </c>
      <c r="G601" s="31">
        <v>15</v>
      </c>
      <c r="K601" s="31">
        <v>15</v>
      </c>
      <c r="L601" s="7">
        <v>41518</v>
      </c>
    </row>
    <row r="602" spans="1:12">
      <c r="A602" s="6" t="s">
        <v>27</v>
      </c>
      <c r="B602" s="28">
        <v>13070</v>
      </c>
      <c r="E602" s="39">
        <v>0</v>
      </c>
      <c r="F602" s="28">
        <v>13070</v>
      </c>
      <c r="G602" s="31">
        <v>8</v>
      </c>
      <c r="K602" s="31">
        <v>8</v>
      </c>
      <c r="L602" s="7">
        <v>41518</v>
      </c>
    </row>
    <row r="603" spans="1:12">
      <c r="A603" s="29" t="s">
        <v>4</v>
      </c>
      <c r="B603" s="39">
        <v>18460</v>
      </c>
      <c r="C603" s="39">
        <v>8600</v>
      </c>
      <c r="D603" s="39">
        <v>1140</v>
      </c>
      <c r="E603" s="39">
        <v>0</v>
      </c>
      <c r="F603" s="6">
        <v>28200</v>
      </c>
      <c r="G603" s="41">
        <v>13</v>
      </c>
      <c r="H603" s="31">
        <v>5</v>
      </c>
      <c r="K603" s="6">
        <v>18</v>
      </c>
      <c r="L603" s="7">
        <v>41548</v>
      </c>
    </row>
    <row r="604" spans="1:12">
      <c r="A604" s="29" t="s">
        <v>5</v>
      </c>
      <c r="B604" s="39">
        <v>13640</v>
      </c>
      <c r="C604" s="39">
        <v>13400</v>
      </c>
      <c r="D604" s="39">
        <v>300</v>
      </c>
      <c r="E604" s="39">
        <v>0</v>
      </c>
      <c r="F604" s="6">
        <v>27340</v>
      </c>
      <c r="G604" s="41">
        <v>10</v>
      </c>
      <c r="H604" s="41">
        <v>6</v>
      </c>
      <c r="K604" s="6">
        <v>16</v>
      </c>
      <c r="L604" s="7">
        <v>41548</v>
      </c>
    </row>
    <row r="605" spans="1:12">
      <c r="A605" s="29" t="s">
        <v>6</v>
      </c>
      <c r="B605" s="39">
        <v>10360</v>
      </c>
      <c r="C605" s="39">
        <v>5200</v>
      </c>
      <c r="D605" s="39"/>
      <c r="E605" s="39">
        <v>0</v>
      </c>
      <c r="F605" s="6">
        <v>15560</v>
      </c>
      <c r="G605" s="41">
        <v>9</v>
      </c>
      <c r="H605" s="31">
        <v>5</v>
      </c>
      <c r="K605" s="6">
        <v>14</v>
      </c>
      <c r="L605" s="7">
        <v>41548</v>
      </c>
    </row>
    <row r="606" spans="1:12">
      <c r="A606" s="29" t="s">
        <v>14</v>
      </c>
      <c r="B606" s="39">
        <v>24600</v>
      </c>
      <c r="C606" s="39">
        <v>6149</v>
      </c>
      <c r="D606" s="39"/>
      <c r="E606" s="39">
        <v>0</v>
      </c>
      <c r="F606" s="6">
        <v>30749</v>
      </c>
      <c r="G606" s="41">
        <v>24</v>
      </c>
      <c r="H606" s="31">
        <v>4</v>
      </c>
      <c r="K606" s="6">
        <v>28</v>
      </c>
      <c r="L606" s="7">
        <v>41548</v>
      </c>
    </row>
    <row r="607" spans="1:12">
      <c r="A607" s="29" t="s">
        <v>7</v>
      </c>
      <c r="B607" s="40">
        <v>3060</v>
      </c>
      <c r="C607" s="40">
        <v>12270</v>
      </c>
      <c r="D607" s="40"/>
      <c r="E607" s="39">
        <v>0</v>
      </c>
      <c r="F607" s="6">
        <v>15330</v>
      </c>
      <c r="G607" s="30">
        <v>2</v>
      </c>
      <c r="H607" s="30">
        <v>7</v>
      </c>
      <c r="K607" s="6">
        <v>9</v>
      </c>
      <c r="L607" s="7">
        <v>41548</v>
      </c>
    </row>
    <row r="608" spans="1:12">
      <c r="A608" s="29" t="s">
        <v>8</v>
      </c>
      <c r="B608" s="39">
        <v>8640</v>
      </c>
      <c r="C608" s="39">
        <v>13279</v>
      </c>
      <c r="D608" s="39">
        <v>300</v>
      </c>
      <c r="E608" s="39">
        <v>0</v>
      </c>
      <c r="F608" s="6">
        <v>22219</v>
      </c>
      <c r="G608" s="30">
        <v>6</v>
      </c>
      <c r="H608" s="30">
        <v>8</v>
      </c>
      <c r="K608" s="6">
        <v>14</v>
      </c>
      <c r="L608" s="7">
        <v>41548</v>
      </c>
    </row>
    <row r="609" spans="1:12">
      <c r="A609" s="29" t="s">
        <v>9</v>
      </c>
      <c r="B609" s="39">
        <v>5580</v>
      </c>
      <c r="C609" s="39">
        <v>10219</v>
      </c>
      <c r="D609" s="39"/>
      <c r="E609" s="39">
        <v>0</v>
      </c>
      <c r="F609" s="6">
        <v>15799</v>
      </c>
      <c r="G609" s="30">
        <v>4</v>
      </c>
      <c r="H609" s="30">
        <v>6</v>
      </c>
      <c r="K609" s="6">
        <v>10</v>
      </c>
      <c r="L609" s="7">
        <v>41548</v>
      </c>
    </row>
    <row r="610" spans="1:12">
      <c r="A610" s="29" t="s">
        <v>12</v>
      </c>
      <c r="B610" s="40">
        <v>4320</v>
      </c>
      <c r="C610" s="40">
        <v>6619</v>
      </c>
      <c r="D610" s="40">
        <v>300</v>
      </c>
      <c r="E610" s="39">
        <v>0</v>
      </c>
      <c r="F610" s="6">
        <v>11239</v>
      </c>
      <c r="G610" s="30">
        <v>3</v>
      </c>
      <c r="H610" s="41">
        <v>4</v>
      </c>
      <c r="K610" s="6">
        <v>7</v>
      </c>
      <c r="L610" s="7">
        <v>41548</v>
      </c>
    </row>
    <row r="611" spans="1:12">
      <c r="A611" s="29" t="s">
        <v>10</v>
      </c>
      <c r="B611" s="39">
        <v>4320</v>
      </c>
      <c r="C611" s="39">
        <v>4999</v>
      </c>
      <c r="D611" s="39">
        <v>300</v>
      </c>
      <c r="E611" s="39">
        <v>0</v>
      </c>
      <c r="F611" s="6">
        <v>9619</v>
      </c>
      <c r="G611" s="30">
        <v>3</v>
      </c>
      <c r="H611" s="41">
        <v>3</v>
      </c>
      <c r="K611" s="6">
        <v>6</v>
      </c>
      <c r="L611" s="7">
        <v>41548</v>
      </c>
    </row>
    <row r="612" spans="1:12">
      <c r="A612" s="29" t="s">
        <v>11</v>
      </c>
      <c r="B612" s="39">
        <v>3060</v>
      </c>
      <c r="C612" s="40">
        <v>6619</v>
      </c>
      <c r="D612" s="40">
        <v>600</v>
      </c>
      <c r="E612" s="39">
        <v>0</v>
      </c>
      <c r="F612" s="6">
        <v>10279</v>
      </c>
      <c r="G612" s="30">
        <v>2</v>
      </c>
      <c r="H612" s="41">
        <v>4</v>
      </c>
      <c r="K612" s="6">
        <v>6</v>
      </c>
      <c r="L612" s="7">
        <v>41548</v>
      </c>
    </row>
    <row r="613" spans="1:12">
      <c r="A613" s="29" t="s">
        <v>13</v>
      </c>
      <c r="B613" s="40">
        <v>1050</v>
      </c>
      <c r="C613" s="40">
        <v>3048</v>
      </c>
      <c r="D613" s="40">
        <v>560</v>
      </c>
      <c r="E613" s="39">
        <v>0</v>
      </c>
      <c r="F613" s="6">
        <v>4658</v>
      </c>
      <c r="G613" s="30">
        <v>1</v>
      </c>
      <c r="H613" s="41">
        <v>2</v>
      </c>
      <c r="K613" s="6">
        <v>3</v>
      </c>
      <c r="L613" s="7">
        <v>41548</v>
      </c>
    </row>
    <row r="614" spans="1:12">
      <c r="A614" s="29" t="s">
        <v>15</v>
      </c>
      <c r="B614" s="39">
        <v>1400</v>
      </c>
      <c r="C614" s="39">
        <v>0</v>
      </c>
      <c r="D614" s="39"/>
      <c r="E614" s="39">
        <v>0</v>
      </c>
      <c r="F614" s="6">
        <v>1400</v>
      </c>
      <c r="G614" s="31">
        <v>1</v>
      </c>
      <c r="H614" s="41">
        <v>0</v>
      </c>
      <c r="K614" s="6">
        <v>1</v>
      </c>
      <c r="L614" s="7">
        <v>41548</v>
      </c>
    </row>
    <row r="615" spans="1:12">
      <c r="A615" s="29" t="s">
        <v>16</v>
      </c>
      <c r="B615" s="39">
        <v>1920</v>
      </c>
      <c r="C615" s="39">
        <v>4399</v>
      </c>
      <c r="D615" s="39"/>
      <c r="E615" s="39">
        <v>0</v>
      </c>
      <c r="F615" s="6">
        <v>6319</v>
      </c>
      <c r="G615" s="31">
        <v>2</v>
      </c>
      <c r="H615" s="41">
        <v>3</v>
      </c>
      <c r="K615" s="6">
        <v>5</v>
      </c>
      <c r="L615" s="7">
        <v>41548</v>
      </c>
    </row>
    <row r="616" spans="1:12">
      <c r="A616" s="29" t="s">
        <v>17</v>
      </c>
      <c r="B616" s="39">
        <v>6120</v>
      </c>
      <c r="C616" s="39">
        <v>4819</v>
      </c>
      <c r="D616" s="39"/>
      <c r="E616" s="39">
        <v>0</v>
      </c>
      <c r="F616" s="6">
        <v>10939</v>
      </c>
      <c r="G616" s="31">
        <v>4</v>
      </c>
      <c r="H616" s="41">
        <v>3</v>
      </c>
      <c r="K616" s="6">
        <v>7</v>
      </c>
      <c r="L616" s="7">
        <v>41548</v>
      </c>
    </row>
    <row r="617" spans="1:12">
      <c r="A617" s="29" t="s">
        <v>19</v>
      </c>
      <c r="B617" s="39">
        <v>4860</v>
      </c>
      <c r="C617" s="39">
        <v>4819</v>
      </c>
      <c r="D617" s="39"/>
      <c r="E617" s="39">
        <v>0</v>
      </c>
      <c r="F617" s="6">
        <v>9679</v>
      </c>
      <c r="G617" s="31">
        <v>3</v>
      </c>
      <c r="H617" s="41">
        <v>3</v>
      </c>
      <c r="K617" s="6">
        <v>6</v>
      </c>
      <c r="L617" s="7">
        <v>41548</v>
      </c>
    </row>
    <row r="618" spans="1:12">
      <c r="A618" s="29" t="s">
        <v>20</v>
      </c>
      <c r="B618" s="39">
        <v>6120</v>
      </c>
      <c r="C618" s="39">
        <v>6619</v>
      </c>
      <c r="D618" s="39"/>
      <c r="E618" s="39">
        <v>0</v>
      </c>
      <c r="F618" s="6">
        <v>12739</v>
      </c>
      <c r="G618" s="31">
        <v>4</v>
      </c>
      <c r="H618" s="41">
        <v>4</v>
      </c>
      <c r="K618" s="6">
        <v>8</v>
      </c>
      <c r="L618" s="7">
        <v>41548</v>
      </c>
    </row>
    <row r="619" spans="1:12">
      <c r="A619" s="29" t="s">
        <v>18</v>
      </c>
      <c r="B619" s="39">
        <v>5040</v>
      </c>
      <c r="C619" s="39">
        <v>4819</v>
      </c>
      <c r="D619" s="39"/>
      <c r="E619" s="39">
        <v>0</v>
      </c>
      <c r="F619" s="6">
        <v>9859</v>
      </c>
      <c r="G619" s="31">
        <v>4</v>
      </c>
      <c r="H619" s="41">
        <v>3</v>
      </c>
      <c r="K619" s="6">
        <v>7</v>
      </c>
      <c r="L619" s="7">
        <v>41548</v>
      </c>
    </row>
    <row r="620" spans="1:12">
      <c r="A620" s="29" t="s">
        <v>21</v>
      </c>
      <c r="B620" s="39">
        <v>5400</v>
      </c>
      <c r="C620" s="39">
        <v>3199</v>
      </c>
      <c r="D620" s="39"/>
      <c r="E620" s="39">
        <v>0</v>
      </c>
      <c r="F620" s="6">
        <v>8599</v>
      </c>
      <c r="G620" s="31">
        <v>3</v>
      </c>
      <c r="H620" s="41">
        <v>2</v>
      </c>
      <c r="K620" s="6">
        <v>5</v>
      </c>
      <c r="L620" s="7">
        <v>41548</v>
      </c>
    </row>
    <row r="621" spans="1:12">
      <c r="A621" s="43" t="s">
        <v>23</v>
      </c>
      <c r="B621" s="44">
        <v>7339</v>
      </c>
      <c r="E621" s="39">
        <v>0</v>
      </c>
      <c r="F621" s="44">
        <v>7339</v>
      </c>
      <c r="G621" s="45">
        <v>6</v>
      </c>
      <c r="K621" s="45">
        <v>6</v>
      </c>
      <c r="L621" s="7">
        <v>41548</v>
      </c>
    </row>
    <row r="622" spans="1:12">
      <c r="A622" s="43" t="s">
        <v>24</v>
      </c>
      <c r="B622" s="44">
        <v>4819</v>
      </c>
      <c r="E622" s="39">
        <v>0</v>
      </c>
      <c r="F622" s="44">
        <v>4819</v>
      </c>
      <c r="G622" s="45">
        <v>4</v>
      </c>
      <c r="K622" s="45">
        <v>4</v>
      </c>
      <c r="L622" s="7">
        <v>41548</v>
      </c>
    </row>
    <row r="623" spans="1:12">
      <c r="A623" s="43" t="s">
        <v>25</v>
      </c>
      <c r="B623" s="44">
        <v>7339</v>
      </c>
      <c r="E623" s="39">
        <v>0</v>
      </c>
      <c r="F623" s="44">
        <v>7339</v>
      </c>
      <c r="G623" s="45">
        <v>6</v>
      </c>
      <c r="K623" s="45">
        <v>6</v>
      </c>
      <c r="L623" s="7">
        <v>41548</v>
      </c>
    </row>
    <row r="624" spans="1:12">
      <c r="A624" s="43" t="s">
        <v>22</v>
      </c>
      <c r="B624" s="44">
        <v>7339</v>
      </c>
      <c r="E624" s="39">
        <v>0</v>
      </c>
      <c r="F624" s="44">
        <v>7339</v>
      </c>
      <c r="G624" s="45">
        <v>6</v>
      </c>
      <c r="K624" s="45">
        <v>6</v>
      </c>
      <c r="L624" s="7">
        <v>41548</v>
      </c>
    </row>
    <row r="625" spans="1:12">
      <c r="A625" s="43" t="s">
        <v>26</v>
      </c>
      <c r="B625" s="44">
        <v>6079</v>
      </c>
      <c r="E625" s="39">
        <v>0</v>
      </c>
      <c r="F625" s="44">
        <v>6079</v>
      </c>
      <c r="G625" s="45">
        <v>5</v>
      </c>
      <c r="K625" s="45">
        <v>5</v>
      </c>
      <c r="L625" s="7">
        <v>41548</v>
      </c>
    </row>
    <row r="626" spans="1:12">
      <c r="A626" s="43" t="s">
        <v>27</v>
      </c>
      <c r="B626" s="44">
        <v>6079</v>
      </c>
      <c r="E626" s="39">
        <v>0</v>
      </c>
      <c r="F626" s="44">
        <v>6079</v>
      </c>
      <c r="G626" s="45">
        <v>5</v>
      </c>
      <c r="K626" s="45">
        <v>5</v>
      </c>
      <c r="L626" s="7">
        <v>41548</v>
      </c>
    </row>
    <row r="627" spans="1:12">
      <c r="A627" s="29" t="s">
        <v>4</v>
      </c>
      <c r="B627" s="39">
        <v>7560</v>
      </c>
      <c r="C627" s="39">
        <v>11390</v>
      </c>
      <c r="D627" s="39"/>
      <c r="E627" s="39">
        <v>0</v>
      </c>
      <c r="F627" s="6">
        <v>18950</v>
      </c>
      <c r="G627" s="41">
        <v>6</v>
      </c>
      <c r="H627" s="31">
        <v>7</v>
      </c>
      <c r="K627" s="6">
        <v>13</v>
      </c>
      <c r="L627" s="7">
        <v>41579</v>
      </c>
    </row>
    <row r="628" spans="1:12">
      <c r="A628" s="29" t="s">
        <v>5</v>
      </c>
      <c r="B628" s="39">
        <v>1260</v>
      </c>
      <c r="C628" s="39">
        <v>9730</v>
      </c>
      <c r="D628" s="39">
        <v>600</v>
      </c>
      <c r="E628" s="39">
        <v>0</v>
      </c>
      <c r="F628" s="6">
        <v>11590</v>
      </c>
      <c r="G628" s="41">
        <v>1</v>
      </c>
      <c r="H628" s="41">
        <v>6</v>
      </c>
      <c r="K628" s="6">
        <v>7</v>
      </c>
      <c r="L628" s="7">
        <v>41579</v>
      </c>
    </row>
    <row r="629" spans="1:12">
      <c r="A629" s="29" t="s">
        <v>6</v>
      </c>
      <c r="B629" s="39">
        <v>840</v>
      </c>
      <c r="C629" s="39">
        <v>1200</v>
      </c>
      <c r="D629" s="39"/>
      <c r="E629" s="39">
        <v>0</v>
      </c>
      <c r="F629" s="6">
        <v>2040</v>
      </c>
      <c r="G629" s="41">
        <v>1</v>
      </c>
      <c r="H629" s="31">
        <v>1</v>
      </c>
      <c r="K629" s="6">
        <v>2</v>
      </c>
      <c r="L629" s="7">
        <v>41579</v>
      </c>
    </row>
    <row r="630" spans="1:12">
      <c r="A630" s="29" t="s">
        <v>14</v>
      </c>
      <c r="B630" s="39">
        <v>3040</v>
      </c>
      <c r="C630" s="39">
        <v>3400</v>
      </c>
      <c r="D630" s="39"/>
      <c r="E630" s="39">
        <v>0</v>
      </c>
      <c r="F630" s="6">
        <v>6440</v>
      </c>
      <c r="G630" s="41">
        <v>3</v>
      </c>
      <c r="H630" s="31">
        <v>2</v>
      </c>
      <c r="K630" s="6">
        <v>5</v>
      </c>
      <c r="L630" s="7">
        <v>41579</v>
      </c>
    </row>
    <row r="631" spans="1:12">
      <c r="A631" s="29" t="s">
        <v>7</v>
      </c>
      <c r="B631" s="40">
        <v>4590</v>
      </c>
      <c r="C631" s="40">
        <v>12992</v>
      </c>
      <c r="D631" s="40"/>
      <c r="E631" s="39">
        <v>0</v>
      </c>
      <c r="F631" s="6">
        <v>17582</v>
      </c>
      <c r="G631" s="30">
        <v>3</v>
      </c>
      <c r="H631" s="30">
        <v>7</v>
      </c>
      <c r="K631" s="6">
        <v>10</v>
      </c>
      <c r="L631" s="7">
        <v>41579</v>
      </c>
    </row>
    <row r="632" spans="1:12">
      <c r="A632" s="29" t="s">
        <v>8</v>
      </c>
      <c r="B632" s="39">
        <v>7080</v>
      </c>
      <c r="C632" s="39">
        <v>19922</v>
      </c>
      <c r="D632" s="39"/>
      <c r="E632" s="39">
        <v>0</v>
      </c>
      <c r="F632" s="6">
        <v>27002</v>
      </c>
      <c r="G632" s="30">
        <v>5</v>
      </c>
      <c r="H632" s="30">
        <v>11</v>
      </c>
      <c r="K632" s="6">
        <v>16</v>
      </c>
      <c r="L632" s="7">
        <v>41579</v>
      </c>
    </row>
    <row r="633" spans="1:12">
      <c r="A633" s="29" t="s">
        <v>9</v>
      </c>
      <c r="B633" s="39">
        <v>3300</v>
      </c>
      <c r="C633" s="39">
        <v>20462</v>
      </c>
      <c r="D633" s="39"/>
      <c r="E633" s="39">
        <v>0</v>
      </c>
      <c r="F633" s="6">
        <v>23762</v>
      </c>
      <c r="G633" s="30">
        <v>2</v>
      </c>
      <c r="H633" s="30">
        <v>11</v>
      </c>
      <c r="K633" s="6">
        <v>13</v>
      </c>
      <c r="L633" s="7">
        <v>41579</v>
      </c>
    </row>
    <row r="634" spans="1:12">
      <c r="A634" s="29" t="s">
        <v>12</v>
      </c>
      <c r="B634" s="40">
        <v>4772</v>
      </c>
      <c r="C634" s="40">
        <v>11790</v>
      </c>
      <c r="D634" s="40"/>
      <c r="E634" s="39">
        <v>0</v>
      </c>
      <c r="F634" s="6">
        <v>16562</v>
      </c>
      <c r="G634" s="30">
        <v>3</v>
      </c>
      <c r="H634" s="41">
        <v>6</v>
      </c>
      <c r="K634" s="6">
        <v>9</v>
      </c>
      <c r="L634" s="7">
        <v>41579</v>
      </c>
    </row>
    <row r="635" spans="1:12">
      <c r="A635" s="29" t="s">
        <v>10</v>
      </c>
      <c r="B635" s="39">
        <v>28582</v>
      </c>
      <c r="C635" s="39">
        <v>4320</v>
      </c>
      <c r="D635" s="39"/>
      <c r="E635" s="39">
        <v>0</v>
      </c>
      <c r="F635" s="6">
        <v>32902</v>
      </c>
      <c r="G635" s="30">
        <v>21</v>
      </c>
      <c r="H635" s="41">
        <v>3</v>
      </c>
      <c r="K635" s="6">
        <v>24</v>
      </c>
      <c r="L635" s="7">
        <v>41579</v>
      </c>
    </row>
    <row r="636" spans="1:12">
      <c r="A636" s="29" t="s">
        <v>11</v>
      </c>
      <c r="B636" s="39">
        <v>10923</v>
      </c>
      <c r="C636" s="40">
        <v>5400</v>
      </c>
      <c r="D636" s="40"/>
      <c r="E636" s="39">
        <v>0</v>
      </c>
      <c r="F636" s="6">
        <v>16323</v>
      </c>
      <c r="G636" s="30">
        <v>7</v>
      </c>
      <c r="H636" s="41">
        <v>3</v>
      </c>
      <c r="K636" s="6">
        <v>10</v>
      </c>
      <c r="L636" s="7">
        <v>41579</v>
      </c>
    </row>
    <row r="637" spans="1:12">
      <c r="A637" s="29" t="s">
        <v>13</v>
      </c>
      <c r="B637" s="40">
        <v>1050</v>
      </c>
      <c r="C637" s="40">
        <v>4500</v>
      </c>
      <c r="D637" s="40"/>
      <c r="E637" s="39">
        <v>0</v>
      </c>
      <c r="F637" s="6">
        <v>5550</v>
      </c>
      <c r="G637" s="30">
        <v>1</v>
      </c>
      <c r="H637" s="41">
        <v>3</v>
      </c>
      <c r="K637" s="6">
        <v>4</v>
      </c>
      <c r="L637" s="7">
        <v>41579</v>
      </c>
    </row>
    <row r="638" spans="1:12">
      <c r="A638" s="29" t="s">
        <v>15</v>
      </c>
      <c r="B638" s="39">
        <v>5200</v>
      </c>
      <c r="C638" s="39">
        <v>6000</v>
      </c>
      <c r="D638" s="39"/>
      <c r="E638" s="39">
        <v>0</v>
      </c>
      <c r="F638" s="6">
        <v>11200</v>
      </c>
      <c r="G638" s="31">
        <v>1</v>
      </c>
      <c r="H638" s="41">
        <v>3</v>
      </c>
      <c r="K638" s="6">
        <v>4</v>
      </c>
      <c r="L638" s="7">
        <v>41579</v>
      </c>
    </row>
    <row r="639" spans="1:12">
      <c r="A639" s="29" t="s">
        <v>16</v>
      </c>
      <c r="B639" s="39">
        <v>1473</v>
      </c>
      <c r="C639" s="39">
        <v>4930</v>
      </c>
      <c r="D639" s="39"/>
      <c r="E639" s="39">
        <v>0</v>
      </c>
      <c r="F639" s="6">
        <v>6403</v>
      </c>
      <c r="G639" s="31">
        <v>1</v>
      </c>
      <c r="H639" s="41">
        <v>3</v>
      </c>
      <c r="K639" s="6">
        <v>4</v>
      </c>
      <c r="L639" s="7">
        <v>41579</v>
      </c>
    </row>
    <row r="640" spans="1:12">
      <c r="A640" s="29" t="s">
        <v>17</v>
      </c>
      <c r="B640" s="39">
        <v>4802</v>
      </c>
      <c r="C640" s="39">
        <v>5400</v>
      </c>
      <c r="D640" s="39"/>
      <c r="E640" s="39">
        <v>0</v>
      </c>
      <c r="F640" s="6">
        <v>10202</v>
      </c>
      <c r="G640" s="31">
        <v>3</v>
      </c>
      <c r="H640" s="41">
        <v>3</v>
      </c>
      <c r="K640" s="6">
        <v>6</v>
      </c>
      <c r="L640" s="7">
        <v>41579</v>
      </c>
    </row>
    <row r="641" spans="1:12">
      <c r="A641" s="29" t="s">
        <v>19</v>
      </c>
      <c r="B641" s="39">
        <v>9092</v>
      </c>
      <c r="C641" s="39">
        <v>3330</v>
      </c>
      <c r="D641" s="39"/>
      <c r="E641" s="39">
        <v>0</v>
      </c>
      <c r="F641" s="6">
        <v>12422</v>
      </c>
      <c r="G641" s="31">
        <v>6</v>
      </c>
      <c r="H641" s="41">
        <v>2</v>
      </c>
      <c r="K641" s="6">
        <v>8</v>
      </c>
      <c r="L641" s="7">
        <v>41579</v>
      </c>
    </row>
    <row r="642" spans="1:12">
      <c r="A642" s="29" t="s">
        <v>20</v>
      </c>
      <c r="B642" s="39">
        <v>9092</v>
      </c>
      <c r="C642" s="39">
        <v>5130</v>
      </c>
      <c r="D642" s="39"/>
      <c r="E642" s="39">
        <v>0</v>
      </c>
      <c r="F642" s="6">
        <v>14222</v>
      </c>
      <c r="G642" s="31">
        <v>6</v>
      </c>
      <c r="H642" s="41">
        <v>3</v>
      </c>
      <c r="K642" s="6">
        <v>9</v>
      </c>
      <c r="L642" s="7">
        <v>41579</v>
      </c>
    </row>
    <row r="643" spans="1:12">
      <c r="A643" s="29" t="s">
        <v>18</v>
      </c>
      <c r="B643" s="39">
        <v>7592</v>
      </c>
      <c r="C643" s="39">
        <v>5130</v>
      </c>
      <c r="D643" s="39"/>
      <c r="E643" s="39">
        <v>0</v>
      </c>
      <c r="F643" s="6">
        <v>12722</v>
      </c>
      <c r="G643" s="31">
        <v>5</v>
      </c>
      <c r="H643" s="41">
        <v>3</v>
      </c>
      <c r="K643" s="6">
        <v>8</v>
      </c>
      <c r="L643" s="7">
        <v>41579</v>
      </c>
    </row>
    <row r="644" spans="1:12">
      <c r="A644" s="29" t="s">
        <v>21</v>
      </c>
      <c r="B644" s="39">
        <v>4803</v>
      </c>
      <c r="C644" s="39">
        <v>1800</v>
      </c>
      <c r="D644" s="39"/>
      <c r="E644" s="39">
        <v>0</v>
      </c>
      <c r="F644" s="6">
        <v>6603</v>
      </c>
      <c r="G644" s="31">
        <v>3</v>
      </c>
      <c r="H644" s="41">
        <v>1</v>
      </c>
      <c r="K644" s="6">
        <v>4</v>
      </c>
      <c r="L644" s="7">
        <v>41579</v>
      </c>
    </row>
    <row r="645" spans="1:12">
      <c r="A645" s="43" t="s">
        <v>23</v>
      </c>
      <c r="B645" s="39">
        <v>4802</v>
      </c>
      <c r="C645" s="39">
        <v>0</v>
      </c>
      <c r="D645" s="39"/>
      <c r="E645" s="39">
        <v>0</v>
      </c>
      <c r="F645" s="6">
        <v>4802</v>
      </c>
      <c r="G645" s="31">
        <v>3</v>
      </c>
      <c r="H645" s="41">
        <v>0</v>
      </c>
      <c r="K645" s="6">
        <v>3</v>
      </c>
      <c r="L645" s="7">
        <v>41579</v>
      </c>
    </row>
    <row r="646" spans="1:12">
      <c r="A646" s="43" t="s">
        <v>24</v>
      </c>
      <c r="B646" s="39">
        <v>6062</v>
      </c>
      <c r="C646" s="39">
        <v>0</v>
      </c>
      <c r="D646" s="39"/>
      <c r="E646" s="39">
        <v>0</v>
      </c>
      <c r="F646" s="6">
        <v>6062</v>
      </c>
      <c r="G646" s="31">
        <v>4</v>
      </c>
      <c r="H646" s="41">
        <v>0</v>
      </c>
      <c r="K646" s="6">
        <v>4</v>
      </c>
      <c r="L646" s="7">
        <v>41579</v>
      </c>
    </row>
    <row r="647" spans="1:12">
      <c r="A647" s="43" t="s">
        <v>25</v>
      </c>
      <c r="B647" s="39">
        <v>4802</v>
      </c>
      <c r="C647" s="39">
        <v>0</v>
      </c>
      <c r="D647" s="39"/>
      <c r="E647" s="39">
        <v>0</v>
      </c>
      <c r="F647" s="6">
        <v>4802</v>
      </c>
      <c r="G647" s="31">
        <v>3</v>
      </c>
      <c r="H647" s="41">
        <v>0</v>
      </c>
      <c r="K647" s="6">
        <v>3</v>
      </c>
      <c r="L647" s="7">
        <v>41579</v>
      </c>
    </row>
    <row r="648" spans="1:12">
      <c r="A648" s="43" t="s">
        <v>22</v>
      </c>
      <c r="B648" s="39">
        <v>5522</v>
      </c>
      <c r="C648" s="39">
        <v>0</v>
      </c>
      <c r="D648" s="39"/>
      <c r="E648" s="39">
        <v>0</v>
      </c>
      <c r="F648" s="6">
        <v>5522</v>
      </c>
      <c r="G648" s="31">
        <v>4</v>
      </c>
      <c r="H648" s="41">
        <v>0</v>
      </c>
      <c r="K648" s="6">
        <v>4</v>
      </c>
      <c r="L648" s="7">
        <v>41579</v>
      </c>
    </row>
    <row r="649" spans="1:12">
      <c r="A649" s="43" t="s">
        <v>26</v>
      </c>
      <c r="B649" s="39">
        <v>6062</v>
      </c>
      <c r="C649" s="39">
        <v>1800</v>
      </c>
      <c r="D649" s="39"/>
      <c r="E649" s="39">
        <v>0</v>
      </c>
      <c r="F649" s="6">
        <v>7862</v>
      </c>
      <c r="G649" s="31">
        <v>4</v>
      </c>
      <c r="H649" s="41">
        <v>1</v>
      </c>
      <c r="K649" s="6">
        <v>5</v>
      </c>
      <c r="L649" s="7">
        <v>41579</v>
      </c>
    </row>
    <row r="650" spans="1:12">
      <c r="A650" s="43" t="s">
        <v>27</v>
      </c>
      <c r="B650" s="39">
        <v>6063</v>
      </c>
      <c r="C650" s="39">
        <v>0</v>
      </c>
      <c r="D650" s="39"/>
      <c r="E650" s="39">
        <v>0</v>
      </c>
      <c r="F650" s="6">
        <v>6063</v>
      </c>
      <c r="G650" s="31">
        <v>4</v>
      </c>
      <c r="H650" s="41">
        <v>0</v>
      </c>
      <c r="K650" s="6">
        <v>4</v>
      </c>
      <c r="L650" s="7">
        <v>41579</v>
      </c>
    </row>
    <row r="651" spans="1:12">
      <c r="A651" s="43" t="s">
        <v>36</v>
      </c>
      <c r="B651" s="44">
        <v>4280</v>
      </c>
      <c r="E651" s="39">
        <v>0</v>
      </c>
      <c r="F651" s="44">
        <v>4280</v>
      </c>
      <c r="G651" s="45">
        <v>3</v>
      </c>
      <c r="K651" s="45">
        <v>3</v>
      </c>
      <c r="L651" s="7">
        <v>41579</v>
      </c>
    </row>
    <row r="652" spans="1:12">
      <c r="A652" s="43" t="s">
        <v>37</v>
      </c>
      <c r="B652" s="44">
        <v>2480</v>
      </c>
      <c r="E652" s="39">
        <v>0</v>
      </c>
      <c r="F652" s="44">
        <v>2480</v>
      </c>
      <c r="G652" s="45">
        <v>2</v>
      </c>
      <c r="K652" s="45">
        <v>2</v>
      </c>
      <c r="L652" s="7">
        <v>41579</v>
      </c>
    </row>
    <row r="653" spans="1:12">
      <c r="A653" s="43" t="s">
        <v>38</v>
      </c>
      <c r="B653" s="44">
        <v>2480</v>
      </c>
      <c r="E653" s="39">
        <v>0</v>
      </c>
      <c r="F653" s="44">
        <v>2480</v>
      </c>
      <c r="G653" s="45">
        <v>2</v>
      </c>
      <c r="K653" s="45">
        <v>2</v>
      </c>
      <c r="L653" s="7">
        <v>41579</v>
      </c>
    </row>
    <row r="654" spans="1:12">
      <c r="A654" s="43" t="s">
        <v>39</v>
      </c>
      <c r="B654" s="44">
        <v>2480</v>
      </c>
      <c r="E654" s="39">
        <v>0</v>
      </c>
      <c r="F654" s="44">
        <v>2480</v>
      </c>
      <c r="G654" s="45">
        <v>2</v>
      </c>
      <c r="K654" s="45">
        <v>2</v>
      </c>
      <c r="L654" s="7">
        <v>41579</v>
      </c>
    </row>
    <row r="655" spans="1:12">
      <c r="A655" s="29" t="s">
        <v>4</v>
      </c>
      <c r="B655" s="39">
        <v>17964</v>
      </c>
      <c r="C655" s="39">
        <v>12600</v>
      </c>
      <c r="D655" s="39"/>
      <c r="E655" s="39">
        <v>0</v>
      </c>
      <c r="F655" s="6">
        <v>30564</v>
      </c>
      <c r="G655" s="41">
        <v>14</v>
      </c>
      <c r="H655" s="31">
        <v>7</v>
      </c>
      <c r="K655" s="6">
        <v>21</v>
      </c>
      <c r="L655" s="7">
        <v>41609</v>
      </c>
    </row>
    <row r="656" spans="1:12">
      <c r="A656" s="29" t="s">
        <v>5</v>
      </c>
      <c r="B656" s="39">
        <v>26460</v>
      </c>
      <c r="C656" s="39">
        <v>7200</v>
      </c>
      <c r="D656" s="39"/>
      <c r="E656" s="39">
        <v>0</v>
      </c>
      <c r="F656" s="6">
        <v>33660</v>
      </c>
      <c r="G656" s="41">
        <v>20</v>
      </c>
      <c r="H656" s="41">
        <v>4</v>
      </c>
      <c r="K656" s="6">
        <v>24</v>
      </c>
      <c r="L656" s="7">
        <v>41609</v>
      </c>
    </row>
    <row r="657" spans="1:12">
      <c r="A657" s="29" t="s">
        <v>6</v>
      </c>
      <c r="B657" s="39">
        <v>10920</v>
      </c>
      <c r="C657" s="39">
        <v>2400</v>
      </c>
      <c r="D657" s="39"/>
      <c r="E657" s="39">
        <v>0</v>
      </c>
      <c r="F657" s="6">
        <v>13320</v>
      </c>
      <c r="G657" s="41">
        <v>12</v>
      </c>
      <c r="H657" s="31">
        <v>2</v>
      </c>
      <c r="K657" s="6">
        <v>14</v>
      </c>
      <c r="L657" s="7">
        <v>41609</v>
      </c>
    </row>
    <row r="658" spans="1:12">
      <c r="A658" s="29" t="s">
        <v>14</v>
      </c>
      <c r="B658" s="39">
        <v>25080</v>
      </c>
      <c r="C658" s="39">
        <v>5736</v>
      </c>
      <c r="D658" s="39"/>
      <c r="E658" s="39">
        <v>0</v>
      </c>
      <c r="F658" s="6">
        <v>30816</v>
      </c>
      <c r="G658" s="41">
        <v>26</v>
      </c>
      <c r="H658" s="31">
        <v>5</v>
      </c>
      <c r="K658" s="6">
        <v>31</v>
      </c>
      <c r="L658" s="7">
        <v>41609</v>
      </c>
    </row>
    <row r="659" spans="1:12">
      <c r="A659" s="29" t="s">
        <v>7</v>
      </c>
      <c r="B659" s="40">
        <v>12960</v>
      </c>
      <c r="C659" s="40">
        <v>12892</v>
      </c>
      <c r="D659" s="40"/>
      <c r="E659" s="39">
        <v>0</v>
      </c>
      <c r="F659" s="6">
        <v>25852</v>
      </c>
      <c r="G659" s="30">
        <v>9</v>
      </c>
      <c r="H659" s="30">
        <v>8</v>
      </c>
      <c r="K659" s="6">
        <v>17</v>
      </c>
      <c r="L659" s="7">
        <v>41609</v>
      </c>
    </row>
    <row r="660" spans="1:12">
      <c r="A660" s="29" t="s">
        <v>8</v>
      </c>
      <c r="B660" s="39">
        <v>8100</v>
      </c>
      <c r="C660" s="39">
        <v>44392</v>
      </c>
      <c r="D660" s="39"/>
      <c r="E660" s="39">
        <v>0</v>
      </c>
      <c r="F660" s="6">
        <v>52492</v>
      </c>
      <c r="G660" s="30">
        <v>6</v>
      </c>
      <c r="H660" s="30">
        <v>25</v>
      </c>
      <c r="K660" s="6">
        <v>31</v>
      </c>
      <c r="L660" s="7">
        <v>41609</v>
      </c>
    </row>
    <row r="661" spans="1:12">
      <c r="A661" s="29" t="s">
        <v>9</v>
      </c>
      <c r="B661" s="39">
        <v>11490</v>
      </c>
      <c r="C661" s="39">
        <v>39953</v>
      </c>
      <c r="D661" s="39"/>
      <c r="E661" s="39">
        <v>0</v>
      </c>
      <c r="F661" s="6">
        <v>51443</v>
      </c>
      <c r="G661" s="30">
        <v>8</v>
      </c>
      <c r="H661" s="30">
        <v>22</v>
      </c>
      <c r="K661" s="6">
        <v>30</v>
      </c>
      <c r="L661" s="7">
        <v>41609</v>
      </c>
    </row>
    <row r="662" spans="1:12">
      <c r="A662" s="29" t="s">
        <v>12</v>
      </c>
      <c r="B662" s="40">
        <v>14760</v>
      </c>
      <c r="C662" s="40">
        <v>29093</v>
      </c>
      <c r="D662" s="40"/>
      <c r="E662" s="39">
        <v>0</v>
      </c>
      <c r="F662" s="6">
        <v>43853</v>
      </c>
      <c r="G662" s="30">
        <v>10</v>
      </c>
      <c r="H662" s="41">
        <v>17</v>
      </c>
      <c r="K662" s="6">
        <v>27</v>
      </c>
      <c r="L662" s="7">
        <v>41609</v>
      </c>
    </row>
    <row r="663" spans="1:12">
      <c r="A663" s="29" t="s">
        <v>10</v>
      </c>
      <c r="B663" s="39">
        <v>21180</v>
      </c>
      <c r="C663" s="39">
        <v>20609</v>
      </c>
      <c r="D663" s="39"/>
      <c r="E663" s="39">
        <v>0</v>
      </c>
      <c r="F663" s="6">
        <v>41789</v>
      </c>
      <c r="G663" s="30">
        <v>15</v>
      </c>
      <c r="H663" s="41">
        <v>12</v>
      </c>
      <c r="K663" s="6">
        <v>27</v>
      </c>
      <c r="L663" s="7">
        <v>41609</v>
      </c>
    </row>
    <row r="664" spans="1:12">
      <c r="A664" s="29" t="s">
        <v>11</v>
      </c>
      <c r="B664" s="39">
        <v>13545</v>
      </c>
      <c r="C664" s="40">
        <v>27028</v>
      </c>
      <c r="D664" s="40"/>
      <c r="E664" s="39">
        <v>0</v>
      </c>
      <c r="F664" s="6">
        <v>40573</v>
      </c>
      <c r="G664" s="30">
        <v>9</v>
      </c>
      <c r="H664" s="41">
        <v>15</v>
      </c>
      <c r="K664" s="6">
        <v>24</v>
      </c>
      <c r="L664" s="7">
        <v>41609</v>
      </c>
    </row>
    <row r="665" spans="1:12">
      <c r="A665" s="29" t="s">
        <v>13</v>
      </c>
      <c r="B665" s="40">
        <v>2820</v>
      </c>
      <c r="C665" s="40">
        <v>10000</v>
      </c>
      <c r="D665" s="40"/>
      <c r="E665" s="39">
        <v>0</v>
      </c>
      <c r="F665" s="6">
        <v>12820</v>
      </c>
      <c r="G665" s="30">
        <v>2</v>
      </c>
      <c r="H665" s="41">
        <v>5</v>
      </c>
      <c r="K665" s="6">
        <v>7</v>
      </c>
      <c r="L665" s="7">
        <v>41609</v>
      </c>
    </row>
    <row r="666" spans="1:12">
      <c r="A666" s="29" t="s">
        <v>15</v>
      </c>
      <c r="B666" s="39">
        <v>6200</v>
      </c>
      <c r="C666" s="39">
        <v>7700</v>
      </c>
      <c r="D666" s="39"/>
      <c r="E666" s="39">
        <v>0</v>
      </c>
      <c r="F666" s="6">
        <v>13900</v>
      </c>
      <c r="G666" s="31">
        <v>3</v>
      </c>
      <c r="H666" s="41">
        <v>3</v>
      </c>
      <c r="K666" s="6">
        <v>6</v>
      </c>
      <c r="L666" s="7">
        <v>41609</v>
      </c>
    </row>
    <row r="667" spans="1:12">
      <c r="A667" s="29" t="s">
        <v>16</v>
      </c>
      <c r="B667" s="39">
        <v>4416</v>
      </c>
      <c r="C667" s="39">
        <v>8491</v>
      </c>
      <c r="D667" s="39"/>
      <c r="E667" s="39">
        <v>0</v>
      </c>
      <c r="F667" s="6">
        <v>12907</v>
      </c>
      <c r="G667" s="31">
        <v>5</v>
      </c>
      <c r="H667" s="41">
        <v>6</v>
      </c>
      <c r="K667" s="6">
        <v>11</v>
      </c>
      <c r="L667" s="7">
        <v>41609</v>
      </c>
    </row>
    <row r="668" spans="1:12">
      <c r="A668" s="29" t="s">
        <v>17</v>
      </c>
      <c r="B668" s="39">
        <v>8424</v>
      </c>
      <c r="C668" s="39">
        <v>19590</v>
      </c>
      <c r="D668" s="39"/>
      <c r="E668" s="39">
        <v>0</v>
      </c>
      <c r="F668" s="6">
        <v>28014</v>
      </c>
      <c r="G668" s="31">
        <v>6</v>
      </c>
      <c r="H668" s="41">
        <v>12</v>
      </c>
      <c r="K668" s="6">
        <v>18</v>
      </c>
      <c r="L668" s="7">
        <v>41609</v>
      </c>
    </row>
    <row r="669" spans="1:12">
      <c r="A669" s="29" t="s">
        <v>19</v>
      </c>
      <c r="B669" s="39">
        <v>13824</v>
      </c>
      <c r="C669" s="39">
        <v>21151</v>
      </c>
      <c r="D669" s="39"/>
      <c r="E669" s="39">
        <v>0</v>
      </c>
      <c r="F669" s="6">
        <v>34975</v>
      </c>
      <c r="G669" s="31">
        <v>9</v>
      </c>
      <c r="H669" s="41">
        <v>12</v>
      </c>
      <c r="K669" s="6">
        <v>21</v>
      </c>
      <c r="L669" s="7">
        <v>41609</v>
      </c>
    </row>
    <row r="670" spans="1:12">
      <c r="A670" s="29" t="s">
        <v>20</v>
      </c>
      <c r="B670" s="39">
        <v>12609</v>
      </c>
      <c r="C670" s="39">
        <v>14730</v>
      </c>
      <c r="D670" s="39"/>
      <c r="E670" s="39">
        <v>0</v>
      </c>
      <c r="F670" s="6">
        <v>27339</v>
      </c>
      <c r="G670" s="31">
        <v>8</v>
      </c>
      <c r="H670" s="41">
        <v>9</v>
      </c>
      <c r="K670" s="6">
        <v>17</v>
      </c>
      <c r="L670" s="7">
        <v>41609</v>
      </c>
    </row>
    <row r="671" spans="1:12">
      <c r="A671" s="29" t="s">
        <v>18</v>
      </c>
      <c r="B671" s="39">
        <v>14805</v>
      </c>
      <c r="C671" s="39">
        <v>19891</v>
      </c>
      <c r="D671" s="39"/>
      <c r="E671" s="39">
        <v>0</v>
      </c>
      <c r="F671" s="6">
        <v>34696</v>
      </c>
      <c r="G671" s="31">
        <v>10</v>
      </c>
      <c r="H671" s="41">
        <v>11</v>
      </c>
      <c r="K671" s="6">
        <v>21</v>
      </c>
      <c r="L671" s="7">
        <v>41609</v>
      </c>
    </row>
    <row r="672" spans="1:12">
      <c r="A672" s="29" t="s">
        <v>21</v>
      </c>
      <c r="B672" s="39">
        <v>7965</v>
      </c>
      <c r="C672" s="39">
        <v>14731</v>
      </c>
      <c r="D672" s="39"/>
      <c r="E672" s="39">
        <v>0</v>
      </c>
      <c r="F672" s="6">
        <v>22696</v>
      </c>
      <c r="G672" s="31">
        <v>5</v>
      </c>
      <c r="H672" s="41">
        <v>9</v>
      </c>
      <c r="K672" s="6">
        <v>14</v>
      </c>
      <c r="L672" s="7">
        <v>41609</v>
      </c>
    </row>
    <row r="673" spans="1:12">
      <c r="A673" s="43" t="s">
        <v>23</v>
      </c>
      <c r="B673" s="39">
        <v>6166</v>
      </c>
      <c r="C673" s="39">
        <v>6189</v>
      </c>
      <c r="D673" s="39"/>
      <c r="E673" s="39">
        <v>0</v>
      </c>
      <c r="F673" s="6">
        <v>12355</v>
      </c>
      <c r="G673" s="31">
        <v>4</v>
      </c>
      <c r="H673" s="41">
        <v>4</v>
      </c>
      <c r="K673" s="6">
        <v>8</v>
      </c>
      <c r="L673" s="7">
        <v>41609</v>
      </c>
    </row>
    <row r="674" spans="1:12">
      <c r="A674" s="43" t="s">
        <v>24</v>
      </c>
      <c r="B674" s="39">
        <v>9811</v>
      </c>
      <c r="C674" s="39">
        <v>9609</v>
      </c>
      <c r="D674" s="39"/>
      <c r="E674" s="39">
        <v>0</v>
      </c>
      <c r="F674" s="6">
        <v>19420</v>
      </c>
      <c r="G674" s="31">
        <v>6</v>
      </c>
      <c r="H674" s="41">
        <v>6</v>
      </c>
      <c r="K674" s="6">
        <v>12</v>
      </c>
      <c r="L674" s="7">
        <v>41609</v>
      </c>
    </row>
    <row r="675" spans="1:12">
      <c r="A675" s="43" t="s">
        <v>25</v>
      </c>
      <c r="B675" s="39">
        <v>11071</v>
      </c>
      <c r="C675" s="39">
        <v>14769</v>
      </c>
      <c r="D675" s="39"/>
      <c r="E675" s="39">
        <v>0</v>
      </c>
      <c r="F675" s="6">
        <v>25840</v>
      </c>
      <c r="G675" s="31">
        <v>7</v>
      </c>
      <c r="H675" s="41">
        <v>8</v>
      </c>
      <c r="K675" s="6">
        <v>15</v>
      </c>
      <c r="L675" s="7">
        <v>41609</v>
      </c>
    </row>
    <row r="676" spans="1:12">
      <c r="A676" s="43" t="s">
        <v>22</v>
      </c>
      <c r="B676" s="39">
        <v>13471</v>
      </c>
      <c r="C676" s="39">
        <v>12129</v>
      </c>
      <c r="D676" s="39"/>
      <c r="E676" s="39">
        <v>0</v>
      </c>
      <c r="F676" s="6">
        <v>25600</v>
      </c>
      <c r="G676" s="31">
        <v>9</v>
      </c>
      <c r="H676" s="41">
        <v>8</v>
      </c>
      <c r="K676" s="6">
        <v>17</v>
      </c>
      <c r="L676" s="7">
        <v>41609</v>
      </c>
    </row>
    <row r="677" spans="1:12">
      <c r="A677" s="43" t="s">
        <v>26</v>
      </c>
      <c r="B677" s="39">
        <v>10486</v>
      </c>
      <c r="C677" s="39">
        <v>12608</v>
      </c>
      <c r="D677" s="39"/>
      <c r="E677" s="39">
        <v>0</v>
      </c>
      <c r="F677" s="6">
        <v>23094</v>
      </c>
      <c r="G677" s="31">
        <v>7</v>
      </c>
      <c r="H677" s="41">
        <v>7</v>
      </c>
      <c r="K677" s="6">
        <v>14</v>
      </c>
      <c r="L677" s="7">
        <v>41609</v>
      </c>
    </row>
    <row r="678" spans="1:12">
      <c r="A678" s="43" t="s">
        <v>27</v>
      </c>
      <c r="B678" s="39">
        <v>4582</v>
      </c>
      <c r="C678" s="39">
        <v>6189</v>
      </c>
      <c r="D678" s="39"/>
      <c r="E678" s="39">
        <v>0</v>
      </c>
      <c r="F678" s="6">
        <v>10771</v>
      </c>
      <c r="G678" s="31">
        <v>3</v>
      </c>
      <c r="H678" s="41">
        <v>4</v>
      </c>
      <c r="K678" s="6">
        <v>7</v>
      </c>
      <c r="L678" s="7">
        <v>41609</v>
      </c>
    </row>
    <row r="679" spans="1:12">
      <c r="A679" s="43" t="s">
        <v>36</v>
      </c>
      <c r="B679" s="44">
        <v>13075</v>
      </c>
      <c r="E679" s="39">
        <v>0</v>
      </c>
      <c r="F679" s="44">
        <v>13075</v>
      </c>
      <c r="G679" s="45">
        <v>8</v>
      </c>
      <c r="K679" s="45">
        <v>8</v>
      </c>
      <c r="L679" s="7">
        <v>41609</v>
      </c>
    </row>
    <row r="680" spans="1:12">
      <c r="A680" s="43" t="s">
        <v>37</v>
      </c>
      <c r="B680" s="44">
        <v>11095</v>
      </c>
      <c r="E680" s="39">
        <v>0</v>
      </c>
      <c r="F680" s="44">
        <v>11095</v>
      </c>
      <c r="G680" s="45">
        <v>7</v>
      </c>
      <c r="K680" s="45">
        <v>7</v>
      </c>
      <c r="L680" s="7">
        <v>41609</v>
      </c>
    </row>
    <row r="681" spans="1:12">
      <c r="A681" s="43" t="s">
        <v>38</v>
      </c>
      <c r="B681" s="44">
        <v>11095</v>
      </c>
      <c r="E681" s="39">
        <v>0</v>
      </c>
      <c r="F681" s="44">
        <v>11095</v>
      </c>
      <c r="G681" s="45">
        <v>7</v>
      </c>
      <c r="K681" s="45">
        <v>7</v>
      </c>
      <c r="L681" s="7">
        <v>41609</v>
      </c>
    </row>
    <row r="682" spans="1:12">
      <c r="A682" s="43" t="s">
        <v>39</v>
      </c>
      <c r="B682" s="44">
        <v>7727</v>
      </c>
      <c r="E682" s="39">
        <v>0</v>
      </c>
      <c r="F682" s="44">
        <v>7727</v>
      </c>
      <c r="G682" s="45">
        <v>5</v>
      </c>
      <c r="K682" s="45">
        <v>5</v>
      </c>
      <c r="L682" s="7">
        <v>41609</v>
      </c>
    </row>
    <row r="683" spans="1:12">
      <c r="A683" s="29" t="s">
        <v>4</v>
      </c>
      <c r="B683" s="39">
        <v>5020</v>
      </c>
      <c r="C683" s="39">
        <v>32875</v>
      </c>
      <c r="D683" s="39">
        <v>200</v>
      </c>
      <c r="E683" s="39">
        <v>0</v>
      </c>
      <c r="F683" s="6">
        <v>38095</v>
      </c>
      <c r="G683" s="41">
        <v>4</v>
      </c>
      <c r="H683" s="31">
        <v>17</v>
      </c>
      <c r="K683" s="6">
        <v>21</v>
      </c>
      <c r="L683" s="7">
        <v>41640</v>
      </c>
    </row>
    <row r="684" spans="1:12">
      <c r="A684" s="29" t="s">
        <v>5</v>
      </c>
      <c r="B684" s="39">
        <v>2660</v>
      </c>
      <c r="C684" s="39">
        <v>29075</v>
      </c>
      <c r="D684" s="39">
        <v>200</v>
      </c>
      <c r="E684" s="39">
        <v>0</v>
      </c>
      <c r="F684" s="6">
        <v>31935</v>
      </c>
      <c r="G684" s="41">
        <v>2</v>
      </c>
      <c r="H684" s="41">
        <v>15</v>
      </c>
      <c r="K684" s="6">
        <v>17</v>
      </c>
      <c r="L684" s="7">
        <v>41640</v>
      </c>
    </row>
    <row r="685" spans="1:12">
      <c r="A685" s="29" t="s">
        <v>6</v>
      </c>
      <c r="B685" s="39">
        <v>5975</v>
      </c>
      <c r="C685" s="39">
        <v>8000</v>
      </c>
      <c r="D685" s="39"/>
      <c r="E685" s="39">
        <v>0</v>
      </c>
      <c r="F685" s="6">
        <v>13975</v>
      </c>
      <c r="G685" s="41">
        <v>3</v>
      </c>
      <c r="H685" s="31">
        <v>7</v>
      </c>
      <c r="K685" s="6">
        <v>10</v>
      </c>
      <c r="L685" s="7">
        <v>41640</v>
      </c>
    </row>
    <row r="686" spans="1:12">
      <c r="A686" s="29" t="s">
        <v>14</v>
      </c>
      <c r="B686" s="39">
        <v>13155</v>
      </c>
      <c r="C686" s="39">
        <v>17200</v>
      </c>
      <c r="D686" s="39">
        <v>200</v>
      </c>
      <c r="E686" s="39">
        <v>0</v>
      </c>
      <c r="F686" s="6">
        <v>30555</v>
      </c>
      <c r="G686" s="41">
        <v>10</v>
      </c>
      <c r="H686" s="31">
        <v>14</v>
      </c>
      <c r="K686" s="6">
        <v>24</v>
      </c>
      <c r="L686" s="7">
        <v>41640</v>
      </c>
    </row>
    <row r="687" spans="1:12">
      <c r="A687" s="29" t="s">
        <v>7</v>
      </c>
      <c r="B687" s="40">
        <v>15743</v>
      </c>
      <c r="C687" s="40">
        <v>47553</v>
      </c>
      <c r="D687" s="40"/>
      <c r="E687" s="39">
        <v>0</v>
      </c>
      <c r="F687" s="6">
        <v>63296</v>
      </c>
      <c r="G687" s="30">
        <v>7</v>
      </c>
      <c r="H687" s="30">
        <v>26</v>
      </c>
      <c r="K687" s="6">
        <v>33</v>
      </c>
      <c r="L687" s="7">
        <v>41640</v>
      </c>
    </row>
    <row r="688" spans="1:12">
      <c r="A688" s="29" t="s">
        <v>8</v>
      </c>
      <c r="B688" s="39">
        <v>25103</v>
      </c>
      <c r="C688" s="39">
        <v>105639</v>
      </c>
      <c r="D688" s="39"/>
      <c r="E688" s="39">
        <v>0</v>
      </c>
      <c r="F688" s="6">
        <v>130742</v>
      </c>
      <c r="G688" s="30">
        <v>10</v>
      </c>
      <c r="H688" s="30">
        <v>57</v>
      </c>
      <c r="K688" s="6">
        <v>67</v>
      </c>
      <c r="L688" s="7">
        <v>41640</v>
      </c>
    </row>
    <row r="689" spans="1:12">
      <c r="A689" s="29" t="s">
        <v>9</v>
      </c>
      <c r="B689" s="39">
        <v>24779</v>
      </c>
      <c r="C689" s="39">
        <v>92679</v>
      </c>
      <c r="D689" s="39">
        <v>210</v>
      </c>
      <c r="E689" s="39">
        <v>0</v>
      </c>
      <c r="F689" s="6">
        <v>117668</v>
      </c>
      <c r="G689" s="30">
        <v>14</v>
      </c>
      <c r="H689" s="30">
        <v>51</v>
      </c>
      <c r="K689" s="6">
        <v>65</v>
      </c>
      <c r="L689" s="7">
        <v>41640</v>
      </c>
    </row>
    <row r="690" spans="1:12">
      <c r="A690" s="29" t="s">
        <v>12</v>
      </c>
      <c r="B690" s="40">
        <v>31774</v>
      </c>
      <c r="C690" s="40">
        <v>88968</v>
      </c>
      <c r="D690" s="40"/>
      <c r="E690" s="39">
        <v>0</v>
      </c>
      <c r="F690" s="6">
        <v>120742</v>
      </c>
      <c r="G690" s="30">
        <v>18</v>
      </c>
      <c r="H690" s="41">
        <v>48</v>
      </c>
      <c r="K690" s="6">
        <v>66</v>
      </c>
      <c r="L690" s="7">
        <v>41640</v>
      </c>
    </row>
    <row r="691" spans="1:12">
      <c r="A691" s="29" t="s">
        <v>10</v>
      </c>
      <c r="B691" s="39">
        <v>17677</v>
      </c>
      <c r="C691" s="39">
        <v>53541</v>
      </c>
      <c r="D691" s="39"/>
      <c r="E691" s="39">
        <v>0</v>
      </c>
      <c r="F691" s="6">
        <v>71218</v>
      </c>
      <c r="G691" s="30">
        <v>10</v>
      </c>
      <c r="H691" s="41">
        <v>30</v>
      </c>
      <c r="K691" s="6">
        <v>40</v>
      </c>
      <c r="L691" s="7">
        <v>41640</v>
      </c>
    </row>
    <row r="692" spans="1:12">
      <c r="A692" s="29" t="s">
        <v>11</v>
      </c>
      <c r="B692" s="39">
        <v>20737</v>
      </c>
      <c r="C692" s="40">
        <v>75241</v>
      </c>
      <c r="D692" s="40"/>
      <c r="E692" s="39">
        <v>0</v>
      </c>
      <c r="F692" s="6">
        <v>95978</v>
      </c>
      <c r="G692" s="30">
        <v>12</v>
      </c>
      <c r="H692" s="41">
        <v>42</v>
      </c>
      <c r="K692" s="6">
        <v>54</v>
      </c>
      <c r="L692" s="7">
        <v>41640</v>
      </c>
    </row>
    <row r="693" spans="1:12">
      <c r="A693" s="29" t="s">
        <v>13</v>
      </c>
      <c r="B693" s="40">
        <v>5760</v>
      </c>
      <c r="C693" s="40">
        <v>14050</v>
      </c>
      <c r="D693" s="40"/>
      <c r="E693" s="39">
        <v>0</v>
      </c>
      <c r="F693" s="6">
        <v>19810</v>
      </c>
      <c r="G693" s="30">
        <v>4</v>
      </c>
      <c r="H693" s="41">
        <v>9</v>
      </c>
      <c r="K693" s="6">
        <v>13</v>
      </c>
      <c r="L693" s="7">
        <v>41640</v>
      </c>
    </row>
    <row r="694" spans="1:12">
      <c r="A694" s="29" t="s">
        <v>15</v>
      </c>
      <c r="B694" s="39"/>
      <c r="C694" s="39">
        <v>6000</v>
      </c>
      <c r="D694" s="39"/>
      <c r="E694" s="39">
        <v>0</v>
      </c>
      <c r="F694" s="6">
        <v>6000</v>
      </c>
      <c r="G694" s="31"/>
      <c r="H694" s="41">
        <v>3</v>
      </c>
      <c r="K694" s="6">
        <v>3</v>
      </c>
      <c r="L694" s="7">
        <v>41640</v>
      </c>
    </row>
    <row r="695" spans="1:12">
      <c r="A695" s="29" t="s">
        <v>16</v>
      </c>
      <c r="B695" s="39">
        <v>13213</v>
      </c>
      <c r="C695" s="39">
        <v>18026</v>
      </c>
      <c r="D695" s="39"/>
      <c r="E695" s="39">
        <v>0</v>
      </c>
      <c r="F695" s="6">
        <v>31239</v>
      </c>
      <c r="G695" s="31">
        <v>9</v>
      </c>
      <c r="H695" s="41">
        <v>14</v>
      </c>
      <c r="K695" s="6">
        <v>23</v>
      </c>
      <c r="L695" s="7">
        <v>41640</v>
      </c>
    </row>
    <row r="696" spans="1:12">
      <c r="A696" s="29" t="s">
        <v>17</v>
      </c>
      <c r="B696" s="39">
        <v>27817</v>
      </c>
      <c r="C696" s="39">
        <v>38625</v>
      </c>
      <c r="D696" s="39"/>
      <c r="E696" s="39">
        <v>0</v>
      </c>
      <c r="F696" s="6">
        <v>66442</v>
      </c>
      <c r="G696" s="31">
        <v>16</v>
      </c>
      <c r="H696" s="41">
        <v>23</v>
      </c>
      <c r="K696" s="6">
        <v>39</v>
      </c>
      <c r="L696" s="7">
        <v>41640</v>
      </c>
    </row>
    <row r="697" spans="1:12">
      <c r="A697" s="29" t="s">
        <v>19</v>
      </c>
      <c r="B697" s="39">
        <v>22917</v>
      </c>
      <c r="C697" s="39">
        <v>42765</v>
      </c>
      <c r="D697" s="39"/>
      <c r="E697" s="39">
        <v>0</v>
      </c>
      <c r="F697" s="6">
        <v>65682</v>
      </c>
      <c r="G697" s="31">
        <v>13</v>
      </c>
      <c r="H697" s="41">
        <v>25</v>
      </c>
      <c r="K697" s="6">
        <v>38</v>
      </c>
      <c r="L697" s="7">
        <v>41640</v>
      </c>
    </row>
    <row r="698" spans="1:12">
      <c r="A698" s="29" t="s">
        <v>20</v>
      </c>
      <c r="B698" s="39">
        <v>32594</v>
      </c>
      <c r="C698" s="39">
        <v>36692</v>
      </c>
      <c r="D698" s="39"/>
      <c r="E698" s="39">
        <v>0</v>
      </c>
      <c r="F698" s="6">
        <v>69286</v>
      </c>
      <c r="G698" s="31">
        <v>17</v>
      </c>
      <c r="H698" s="41">
        <v>22</v>
      </c>
      <c r="K698" s="6">
        <v>39</v>
      </c>
      <c r="L698" s="7">
        <v>41640</v>
      </c>
    </row>
    <row r="699" spans="1:12">
      <c r="A699" s="29" t="s">
        <v>18</v>
      </c>
      <c r="B699" s="39">
        <v>26030</v>
      </c>
      <c r="C699" s="39">
        <v>51308</v>
      </c>
      <c r="D699" s="39"/>
      <c r="E699" s="39">
        <v>0</v>
      </c>
      <c r="F699" s="6">
        <v>77338</v>
      </c>
      <c r="G699" s="31">
        <v>12</v>
      </c>
      <c r="H699" s="41">
        <v>30</v>
      </c>
      <c r="K699" s="6">
        <v>42</v>
      </c>
      <c r="L699" s="7">
        <v>41640</v>
      </c>
    </row>
    <row r="700" spans="1:12">
      <c r="A700" s="29" t="s">
        <v>21</v>
      </c>
      <c r="B700" s="39">
        <v>22957</v>
      </c>
      <c r="C700" s="39">
        <v>29931</v>
      </c>
      <c r="D700" s="39"/>
      <c r="E700" s="39">
        <v>0</v>
      </c>
      <c r="F700" s="6">
        <v>52888</v>
      </c>
      <c r="G700" s="31">
        <v>12</v>
      </c>
      <c r="H700" s="41">
        <v>18</v>
      </c>
      <c r="K700" s="6">
        <v>30</v>
      </c>
      <c r="L700" s="7">
        <v>41640</v>
      </c>
    </row>
    <row r="701" spans="1:12">
      <c r="A701" s="43" t="s">
        <v>23</v>
      </c>
      <c r="B701" s="39">
        <v>19297</v>
      </c>
      <c r="C701" s="39">
        <v>24909</v>
      </c>
      <c r="D701" s="39"/>
      <c r="E701" s="39">
        <v>0</v>
      </c>
      <c r="F701" s="6">
        <v>44206</v>
      </c>
      <c r="G701" s="31">
        <v>11</v>
      </c>
      <c r="H701" s="41">
        <v>15</v>
      </c>
      <c r="K701" s="6">
        <v>26</v>
      </c>
      <c r="L701" s="7">
        <v>41640</v>
      </c>
    </row>
    <row r="702" spans="1:12">
      <c r="A702" s="43" t="s">
        <v>24</v>
      </c>
      <c r="B702" s="39">
        <v>22483</v>
      </c>
      <c r="C702" s="39">
        <v>23379</v>
      </c>
      <c r="D702" s="39"/>
      <c r="E702" s="39">
        <v>0</v>
      </c>
      <c r="F702" s="6">
        <v>45862</v>
      </c>
      <c r="G702" s="31">
        <v>13</v>
      </c>
      <c r="H702" s="41">
        <v>14</v>
      </c>
      <c r="K702" s="6">
        <v>27</v>
      </c>
      <c r="L702" s="7">
        <v>41640</v>
      </c>
    </row>
    <row r="703" spans="1:12">
      <c r="A703" s="43" t="s">
        <v>25</v>
      </c>
      <c r="B703" s="39">
        <v>25093</v>
      </c>
      <c r="C703" s="39">
        <v>28509</v>
      </c>
      <c r="D703" s="39"/>
      <c r="E703" s="39">
        <v>0</v>
      </c>
      <c r="F703" s="6">
        <v>53602</v>
      </c>
      <c r="G703" s="31">
        <v>14</v>
      </c>
      <c r="H703" s="41">
        <v>17</v>
      </c>
      <c r="K703" s="6">
        <v>31</v>
      </c>
      <c r="L703" s="7">
        <v>41640</v>
      </c>
    </row>
    <row r="704" spans="1:12">
      <c r="A704" s="43" t="s">
        <v>22</v>
      </c>
      <c r="B704" s="39">
        <v>18036</v>
      </c>
      <c r="C704" s="39">
        <v>32965</v>
      </c>
      <c r="D704" s="39"/>
      <c r="E704" s="39">
        <v>0</v>
      </c>
      <c r="F704" s="6">
        <v>51001</v>
      </c>
      <c r="G704" s="31">
        <v>10</v>
      </c>
      <c r="H704" s="41">
        <v>19</v>
      </c>
      <c r="K704" s="6">
        <v>29</v>
      </c>
      <c r="L704" s="7">
        <v>41640</v>
      </c>
    </row>
    <row r="705" spans="1:12">
      <c r="A705" s="43" t="s">
        <v>26</v>
      </c>
      <c r="B705" s="39">
        <v>26676</v>
      </c>
      <c r="C705" s="39">
        <v>32569</v>
      </c>
      <c r="D705" s="39"/>
      <c r="E705" s="39">
        <v>0</v>
      </c>
      <c r="F705" s="6">
        <v>59245</v>
      </c>
      <c r="G705" s="31">
        <v>15</v>
      </c>
      <c r="H705" s="41">
        <v>19</v>
      </c>
      <c r="K705" s="6">
        <v>34</v>
      </c>
      <c r="L705" s="7">
        <v>41640</v>
      </c>
    </row>
    <row r="706" spans="1:12">
      <c r="A706" s="43" t="s">
        <v>27</v>
      </c>
      <c r="B706" s="39">
        <v>25603</v>
      </c>
      <c r="C706" s="39">
        <v>23268</v>
      </c>
      <c r="D706" s="39"/>
      <c r="E706" s="39">
        <v>0</v>
      </c>
      <c r="F706" s="6">
        <v>48871</v>
      </c>
      <c r="G706" s="31">
        <v>14</v>
      </c>
      <c r="H706" s="41">
        <v>14</v>
      </c>
      <c r="K706" s="6">
        <v>28</v>
      </c>
      <c r="L706" s="7">
        <v>41640</v>
      </c>
    </row>
    <row r="707" spans="1:12">
      <c r="A707" s="43" t="s">
        <v>36</v>
      </c>
      <c r="B707" s="44">
        <v>20472</v>
      </c>
      <c r="E707" s="39">
        <v>0</v>
      </c>
      <c r="F707" s="44">
        <v>20472</v>
      </c>
      <c r="G707" s="45">
        <v>13</v>
      </c>
      <c r="K707" s="45">
        <v>13</v>
      </c>
      <c r="L707" s="7">
        <v>41640</v>
      </c>
    </row>
    <row r="708" spans="1:12">
      <c r="A708" s="43" t="s">
        <v>37</v>
      </c>
      <c r="B708" s="44">
        <v>21012</v>
      </c>
      <c r="E708" s="39">
        <v>0</v>
      </c>
      <c r="F708" s="44">
        <v>21012</v>
      </c>
      <c r="G708" s="45">
        <v>13</v>
      </c>
      <c r="K708" s="45">
        <v>13</v>
      </c>
      <c r="L708" s="7">
        <v>41640</v>
      </c>
    </row>
    <row r="709" spans="1:12">
      <c r="A709" s="43" t="s">
        <v>38</v>
      </c>
      <c r="B709" s="44">
        <v>20832</v>
      </c>
      <c r="E709" s="39">
        <v>0</v>
      </c>
      <c r="F709" s="44">
        <v>20832</v>
      </c>
      <c r="G709" s="45">
        <v>13</v>
      </c>
      <c r="K709" s="45">
        <v>13</v>
      </c>
      <c r="L709" s="7">
        <v>41640</v>
      </c>
    </row>
    <row r="710" spans="1:12">
      <c r="A710" s="43" t="s">
        <v>39</v>
      </c>
      <c r="B710" s="44">
        <v>13992</v>
      </c>
      <c r="E710" s="39">
        <v>0</v>
      </c>
      <c r="F710" s="44">
        <v>13992</v>
      </c>
      <c r="G710" s="45">
        <v>9</v>
      </c>
      <c r="K710" s="45">
        <v>9</v>
      </c>
      <c r="L710" s="7">
        <v>41640</v>
      </c>
    </row>
    <row r="711" spans="1:12">
      <c r="A711" s="6" t="s">
        <v>4</v>
      </c>
      <c r="B711" s="6">
        <v>17405</v>
      </c>
      <c r="C711" s="6">
        <v>34860</v>
      </c>
      <c r="E711" s="39">
        <v>0</v>
      </c>
      <c r="F711" s="6">
        <v>52265</v>
      </c>
      <c r="G711" s="41">
        <v>10</v>
      </c>
      <c r="H711" s="31">
        <v>20</v>
      </c>
      <c r="K711" s="6">
        <v>30</v>
      </c>
      <c r="L711" s="7">
        <v>41671</v>
      </c>
    </row>
    <row r="712" spans="1:12">
      <c r="A712" s="6" t="s">
        <v>5</v>
      </c>
      <c r="B712" s="6">
        <v>10805</v>
      </c>
      <c r="C712" s="6">
        <v>24600</v>
      </c>
      <c r="E712" s="39">
        <v>0</v>
      </c>
      <c r="F712" s="6">
        <v>35405</v>
      </c>
      <c r="G712" s="41">
        <v>8</v>
      </c>
      <c r="H712" s="41">
        <v>14</v>
      </c>
      <c r="K712" s="6">
        <v>22</v>
      </c>
      <c r="L712" s="7">
        <v>41671</v>
      </c>
    </row>
    <row r="713" spans="1:12">
      <c r="A713" s="6" t="s">
        <v>6</v>
      </c>
      <c r="B713" s="6">
        <v>5035</v>
      </c>
      <c r="C713" s="6">
        <v>8000</v>
      </c>
      <c r="D713" s="6">
        <v>200</v>
      </c>
      <c r="E713" s="39">
        <v>0</v>
      </c>
      <c r="F713" s="6">
        <v>13235</v>
      </c>
      <c r="G713" s="41">
        <v>5</v>
      </c>
      <c r="H713" s="31">
        <v>7</v>
      </c>
      <c r="K713" s="6">
        <v>12</v>
      </c>
      <c r="L713" s="7">
        <v>41671</v>
      </c>
    </row>
    <row r="714" spans="1:12">
      <c r="A714" s="6" t="s">
        <v>14</v>
      </c>
      <c r="B714" s="6">
        <v>27110</v>
      </c>
      <c r="C714" s="6">
        <v>14400</v>
      </c>
      <c r="E714" s="39">
        <v>0</v>
      </c>
      <c r="F714" s="6">
        <v>41510</v>
      </c>
      <c r="G714" s="41">
        <v>9</v>
      </c>
      <c r="H714" s="31">
        <v>13</v>
      </c>
      <c r="K714" s="6">
        <v>22</v>
      </c>
      <c r="L714" s="7">
        <v>41671</v>
      </c>
    </row>
    <row r="715" spans="1:12">
      <c r="A715" s="6" t="s">
        <v>7</v>
      </c>
      <c r="B715" s="6">
        <v>11982</v>
      </c>
      <c r="C715" s="6">
        <v>23984</v>
      </c>
      <c r="E715" s="39">
        <v>0</v>
      </c>
      <c r="F715" s="6">
        <v>35966</v>
      </c>
      <c r="G715" s="30">
        <v>8</v>
      </c>
      <c r="H715" s="30">
        <v>15</v>
      </c>
      <c r="K715" s="6">
        <v>23</v>
      </c>
      <c r="L715" s="7">
        <v>41671</v>
      </c>
    </row>
    <row r="716" spans="1:12">
      <c r="A716" s="6" t="s">
        <v>8</v>
      </c>
      <c r="B716" s="6">
        <v>30882</v>
      </c>
      <c r="C716" s="6">
        <v>75794</v>
      </c>
      <c r="E716" s="39">
        <v>0</v>
      </c>
      <c r="F716" s="6">
        <v>106676</v>
      </c>
      <c r="G716" s="30">
        <v>20</v>
      </c>
      <c r="H716" s="30">
        <v>43</v>
      </c>
      <c r="K716" s="6">
        <v>63</v>
      </c>
      <c r="L716" s="7">
        <v>41671</v>
      </c>
    </row>
    <row r="717" spans="1:12">
      <c r="A717" s="6" t="s">
        <v>9</v>
      </c>
      <c r="B717" s="6">
        <v>34122</v>
      </c>
      <c r="C717" s="6">
        <v>55874</v>
      </c>
      <c r="E717" s="39">
        <v>0</v>
      </c>
      <c r="F717" s="6">
        <v>89996</v>
      </c>
      <c r="G717" s="30">
        <v>23</v>
      </c>
      <c r="H717" s="30">
        <v>33</v>
      </c>
      <c r="K717" s="6">
        <v>56</v>
      </c>
      <c r="L717" s="7">
        <v>41671</v>
      </c>
    </row>
    <row r="718" spans="1:12">
      <c r="A718" s="6" t="s">
        <v>12</v>
      </c>
      <c r="B718" s="6">
        <v>41682</v>
      </c>
      <c r="C718" s="6">
        <v>43994</v>
      </c>
      <c r="E718" s="39">
        <v>0</v>
      </c>
      <c r="F718" s="6">
        <v>85676</v>
      </c>
      <c r="G718" s="30">
        <v>27</v>
      </c>
      <c r="H718" s="41">
        <v>27</v>
      </c>
      <c r="K718" s="6">
        <v>54</v>
      </c>
      <c r="L718" s="7">
        <v>41671</v>
      </c>
    </row>
    <row r="719" spans="1:12">
      <c r="A719" s="6" t="s">
        <v>10</v>
      </c>
      <c r="B719" s="6">
        <v>38082</v>
      </c>
      <c r="C719" s="6">
        <v>31043</v>
      </c>
      <c r="E719" s="39">
        <v>0</v>
      </c>
      <c r="F719" s="6">
        <v>69125</v>
      </c>
      <c r="G719" s="30">
        <v>25</v>
      </c>
      <c r="H719" s="41">
        <v>18</v>
      </c>
      <c r="K719" s="6">
        <v>43</v>
      </c>
      <c r="L719" s="7">
        <v>41671</v>
      </c>
    </row>
    <row r="720" spans="1:12">
      <c r="A720" s="6" t="s">
        <v>11</v>
      </c>
      <c r="B720" s="6">
        <v>35562</v>
      </c>
      <c r="C720" s="6">
        <v>41473</v>
      </c>
      <c r="E720" s="39">
        <v>0</v>
      </c>
      <c r="F720" s="6">
        <v>77035</v>
      </c>
      <c r="G720" s="30">
        <v>23</v>
      </c>
      <c r="H720" s="41">
        <v>25</v>
      </c>
      <c r="K720" s="6">
        <v>48</v>
      </c>
      <c r="L720" s="7">
        <v>41671</v>
      </c>
    </row>
    <row r="721" spans="1:12">
      <c r="A721" s="6" t="s">
        <v>13</v>
      </c>
      <c r="B721" s="6">
        <v>7035</v>
      </c>
      <c r="C721" s="6">
        <v>14400</v>
      </c>
      <c r="E721" s="39">
        <v>0</v>
      </c>
      <c r="F721" s="6">
        <v>21435</v>
      </c>
      <c r="G721" s="30">
        <v>5</v>
      </c>
      <c r="H721" s="41">
        <v>11</v>
      </c>
      <c r="K721" s="6">
        <v>16</v>
      </c>
      <c r="L721" s="7">
        <v>41671</v>
      </c>
    </row>
    <row r="722" spans="1:12">
      <c r="A722" s="6" t="s">
        <v>15</v>
      </c>
      <c r="B722" s="6">
        <v>4200</v>
      </c>
      <c r="C722" s="6">
        <v>5000</v>
      </c>
      <c r="E722" s="39">
        <v>0</v>
      </c>
      <c r="F722" s="6">
        <v>9200</v>
      </c>
      <c r="G722" s="31">
        <v>1</v>
      </c>
      <c r="H722" s="41">
        <v>2</v>
      </c>
      <c r="K722" s="6">
        <v>3</v>
      </c>
      <c r="L722" s="7">
        <v>41671</v>
      </c>
    </row>
    <row r="723" spans="1:12">
      <c r="A723" s="6" t="s">
        <v>16</v>
      </c>
      <c r="B723" s="6">
        <v>24491</v>
      </c>
      <c r="C723" s="6">
        <v>11680</v>
      </c>
      <c r="E723" s="39">
        <v>0</v>
      </c>
      <c r="F723" s="6">
        <v>36171</v>
      </c>
      <c r="G723" s="31">
        <v>13</v>
      </c>
      <c r="H723" s="41">
        <v>10</v>
      </c>
      <c r="K723" s="6">
        <v>23</v>
      </c>
      <c r="L723" s="7">
        <v>41671</v>
      </c>
    </row>
    <row r="724" spans="1:12">
      <c r="A724" s="6" t="s">
        <v>17</v>
      </c>
      <c r="B724" s="6">
        <v>30162</v>
      </c>
      <c r="C724" s="6">
        <v>26894</v>
      </c>
      <c r="E724" s="39">
        <v>0</v>
      </c>
      <c r="F724" s="6">
        <v>57056</v>
      </c>
      <c r="G724" s="31">
        <v>19</v>
      </c>
      <c r="H724" s="41">
        <v>16</v>
      </c>
      <c r="K724" s="6">
        <v>35</v>
      </c>
      <c r="L724" s="7">
        <v>41671</v>
      </c>
    </row>
    <row r="725" spans="1:12">
      <c r="A725" s="6" t="s">
        <v>19</v>
      </c>
      <c r="B725" s="6">
        <v>28002</v>
      </c>
      <c r="C725" s="6">
        <v>33554</v>
      </c>
      <c r="E725" s="39">
        <v>0</v>
      </c>
      <c r="F725" s="6">
        <v>61556</v>
      </c>
      <c r="G725" s="31">
        <v>17</v>
      </c>
      <c r="H725" s="41">
        <v>20</v>
      </c>
      <c r="K725" s="6">
        <v>37</v>
      </c>
      <c r="L725" s="7">
        <v>41671</v>
      </c>
    </row>
    <row r="726" spans="1:12">
      <c r="A726" s="6" t="s">
        <v>20</v>
      </c>
      <c r="B726" s="6">
        <v>38422</v>
      </c>
      <c r="C726" s="6">
        <v>33014</v>
      </c>
      <c r="E726" s="39">
        <v>0</v>
      </c>
      <c r="F726" s="6">
        <v>71436</v>
      </c>
      <c r="G726" s="31">
        <v>24</v>
      </c>
      <c r="H726" s="41">
        <v>20</v>
      </c>
      <c r="K726" s="6">
        <v>44</v>
      </c>
      <c r="L726" s="7">
        <v>41671</v>
      </c>
    </row>
    <row r="727" spans="1:12">
      <c r="A727" s="6" t="s">
        <v>18</v>
      </c>
      <c r="B727" s="6">
        <v>39142</v>
      </c>
      <c r="C727" s="6">
        <v>36614</v>
      </c>
      <c r="E727" s="39">
        <v>0</v>
      </c>
      <c r="F727" s="6">
        <v>75756</v>
      </c>
      <c r="G727" s="31">
        <v>24</v>
      </c>
      <c r="H727" s="41">
        <v>22</v>
      </c>
      <c r="K727" s="6">
        <v>46</v>
      </c>
      <c r="L727" s="7">
        <v>41671</v>
      </c>
    </row>
    <row r="728" spans="1:12">
      <c r="A728" s="6" t="s">
        <v>21</v>
      </c>
      <c r="B728" s="6">
        <v>19902</v>
      </c>
      <c r="C728" s="6">
        <v>10703</v>
      </c>
      <c r="E728" s="39">
        <v>0</v>
      </c>
      <c r="F728" s="6">
        <v>30605</v>
      </c>
      <c r="G728" s="31">
        <v>14</v>
      </c>
      <c r="H728" s="41">
        <v>7</v>
      </c>
      <c r="K728" s="6">
        <v>21</v>
      </c>
      <c r="L728" s="7">
        <v>41671</v>
      </c>
    </row>
    <row r="729" spans="1:12">
      <c r="A729" s="6" t="s">
        <v>23</v>
      </c>
      <c r="B729" s="6">
        <v>30418</v>
      </c>
      <c r="C729" s="6">
        <v>23123</v>
      </c>
      <c r="E729" s="39">
        <v>0</v>
      </c>
      <c r="F729" s="6">
        <v>53541</v>
      </c>
      <c r="G729" s="31">
        <v>17</v>
      </c>
      <c r="H729" s="41">
        <v>14</v>
      </c>
      <c r="K729" s="6">
        <v>31</v>
      </c>
      <c r="L729" s="7">
        <v>41671</v>
      </c>
    </row>
    <row r="730" spans="1:12">
      <c r="A730" s="6" t="s">
        <v>24</v>
      </c>
      <c r="B730" s="6">
        <v>34051</v>
      </c>
      <c r="C730" s="6">
        <v>23123</v>
      </c>
      <c r="E730" s="39">
        <v>0</v>
      </c>
      <c r="F730" s="6">
        <v>57174</v>
      </c>
      <c r="G730" s="31">
        <v>19</v>
      </c>
      <c r="H730" s="41">
        <v>14</v>
      </c>
      <c r="K730" s="6">
        <v>33</v>
      </c>
      <c r="L730" s="7">
        <v>41671</v>
      </c>
    </row>
    <row r="731" spans="1:12">
      <c r="A731" s="6" t="s">
        <v>25</v>
      </c>
      <c r="B731" s="6">
        <v>36941</v>
      </c>
      <c r="C731" s="6">
        <v>20954</v>
      </c>
      <c r="E731" s="39">
        <v>0</v>
      </c>
      <c r="F731" s="6">
        <v>57895</v>
      </c>
      <c r="G731" s="31">
        <v>20</v>
      </c>
      <c r="H731" s="41">
        <v>13</v>
      </c>
      <c r="K731" s="6">
        <v>33</v>
      </c>
      <c r="L731" s="7">
        <v>41671</v>
      </c>
    </row>
    <row r="732" spans="1:12">
      <c r="A732" s="6" t="s">
        <v>22</v>
      </c>
      <c r="B732" s="6">
        <v>30642</v>
      </c>
      <c r="C732" s="6">
        <v>17893</v>
      </c>
      <c r="E732" s="39">
        <v>0</v>
      </c>
      <c r="F732" s="6">
        <v>48535</v>
      </c>
      <c r="G732" s="31">
        <v>17</v>
      </c>
      <c r="H732" s="41">
        <v>11</v>
      </c>
      <c r="K732" s="6">
        <v>28</v>
      </c>
      <c r="L732" s="7">
        <v>41671</v>
      </c>
    </row>
    <row r="733" spans="1:12">
      <c r="A733" s="6" t="s">
        <v>26</v>
      </c>
      <c r="B733" s="6">
        <v>33401</v>
      </c>
      <c r="C733" s="6">
        <v>19154</v>
      </c>
      <c r="E733" s="39">
        <v>0</v>
      </c>
      <c r="F733" s="6">
        <v>52555</v>
      </c>
      <c r="G733" s="31">
        <v>20</v>
      </c>
      <c r="H733" s="41">
        <v>12</v>
      </c>
      <c r="K733" s="6">
        <v>32</v>
      </c>
      <c r="L733" s="7">
        <v>41671</v>
      </c>
    </row>
    <row r="734" spans="1:12">
      <c r="A734" s="6" t="s">
        <v>27</v>
      </c>
      <c r="B734" s="6">
        <v>32342</v>
      </c>
      <c r="C734" s="6">
        <v>7920</v>
      </c>
      <c r="E734" s="39">
        <v>0</v>
      </c>
      <c r="F734" s="6">
        <v>40262</v>
      </c>
      <c r="G734" s="31">
        <v>19</v>
      </c>
      <c r="H734" s="41">
        <v>5</v>
      </c>
      <c r="K734" s="6">
        <v>24</v>
      </c>
      <c r="L734" s="7">
        <v>41671</v>
      </c>
    </row>
    <row r="735" spans="1:12">
      <c r="A735" s="43" t="s">
        <v>36</v>
      </c>
      <c r="B735" s="44">
        <v>36302</v>
      </c>
      <c r="E735" s="39">
        <v>0</v>
      </c>
      <c r="F735" s="44">
        <v>36302</v>
      </c>
      <c r="G735" s="45">
        <v>20</v>
      </c>
      <c r="K735" s="45">
        <v>20</v>
      </c>
      <c r="L735" s="7">
        <v>41671</v>
      </c>
    </row>
    <row r="736" spans="1:12">
      <c r="A736" s="43" t="s">
        <v>37</v>
      </c>
      <c r="B736" s="44">
        <v>32702</v>
      </c>
      <c r="E736" s="39">
        <v>0</v>
      </c>
      <c r="F736" s="44">
        <v>32702</v>
      </c>
      <c r="G736" s="45">
        <v>18</v>
      </c>
      <c r="K736" s="45">
        <v>18</v>
      </c>
      <c r="L736" s="7">
        <v>41671</v>
      </c>
    </row>
    <row r="737" spans="1:12">
      <c r="A737" s="43" t="s">
        <v>38</v>
      </c>
      <c r="B737" s="44">
        <v>27302</v>
      </c>
      <c r="E737" s="39">
        <v>0</v>
      </c>
      <c r="F737" s="44">
        <v>27302</v>
      </c>
      <c r="G737" s="45">
        <v>15</v>
      </c>
      <c r="K737" s="45">
        <v>15</v>
      </c>
      <c r="L737" s="7">
        <v>41671</v>
      </c>
    </row>
    <row r="738" spans="1:12">
      <c r="A738" s="43" t="s">
        <v>39</v>
      </c>
      <c r="B738" s="44">
        <v>15998</v>
      </c>
      <c r="E738" s="39">
        <v>0</v>
      </c>
      <c r="F738" s="44">
        <v>15998</v>
      </c>
      <c r="G738" s="45">
        <v>8</v>
      </c>
      <c r="K738" s="45">
        <v>8</v>
      </c>
      <c r="L738" s="7">
        <v>41671</v>
      </c>
    </row>
    <row r="739" spans="1:12">
      <c r="A739" s="46" t="s">
        <v>4</v>
      </c>
      <c r="B739" s="47">
        <v>11220</v>
      </c>
      <c r="C739" s="47">
        <v>23000</v>
      </c>
      <c r="D739" s="47"/>
      <c r="E739" s="39">
        <v>0</v>
      </c>
      <c r="F739" s="6">
        <v>34220</v>
      </c>
      <c r="G739" s="48">
        <v>7</v>
      </c>
      <c r="H739" s="45">
        <v>14</v>
      </c>
      <c r="K739" s="6">
        <v>21</v>
      </c>
      <c r="L739" s="7">
        <v>41699</v>
      </c>
    </row>
    <row r="740" spans="1:12">
      <c r="A740" s="46" t="s">
        <v>5</v>
      </c>
      <c r="B740" s="47">
        <v>21240</v>
      </c>
      <c r="C740" s="47">
        <v>19540</v>
      </c>
      <c r="D740" s="47"/>
      <c r="E740" s="39">
        <v>0</v>
      </c>
      <c r="F740" s="6">
        <v>40780</v>
      </c>
      <c r="G740" s="48">
        <v>4</v>
      </c>
      <c r="H740" s="48">
        <v>9</v>
      </c>
      <c r="K740" s="6">
        <v>13</v>
      </c>
      <c r="L740" s="7">
        <v>41699</v>
      </c>
    </row>
    <row r="741" spans="1:12">
      <c r="A741" s="46" t="s">
        <v>6</v>
      </c>
      <c r="B741" s="47">
        <v>280</v>
      </c>
      <c r="C741" s="47">
        <v>3400</v>
      </c>
      <c r="D741" s="47">
        <v>200</v>
      </c>
      <c r="E741" s="39">
        <v>0</v>
      </c>
      <c r="F741" s="6">
        <v>3880</v>
      </c>
      <c r="G741" s="48">
        <v>1</v>
      </c>
      <c r="H741" s="45">
        <v>3</v>
      </c>
      <c r="K741" s="6">
        <v>4</v>
      </c>
      <c r="L741" s="7">
        <v>41699</v>
      </c>
    </row>
    <row r="742" spans="1:12">
      <c r="A742" s="46" t="s">
        <v>14</v>
      </c>
      <c r="B742" s="47">
        <v>24870</v>
      </c>
      <c r="C742" s="47">
        <v>18762</v>
      </c>
      <c r="D742" s="47"/>
      <c r="E742" s="39">
        <v>0</v>
      </c>
      <c r="F742" s="6">
        <v>43632</v>
      </c>
      <c r="G742" s="48">
        <v>9</v>
      </c>
      <c r="H742" s="45">
        <v>11</v>
      </c>
      <c r="K742" s="6">
        <v>20</v>
      </c>
      <c r="L742" s="7">
        <v>41699</v>
      </c>
    </row>
    <row r="743" spans="1:12">
      <c r="A743" s="46" t="s">
        <v>7</v>
      </c>
      <c r="B743" s="47">
        <v>21580</v>
      </c>
      <c r="C743" s="47">
        <v>40076</v>
      </c>
      <c r="D743" s="47"/>
      <c r="E743" s="39">
        <v>0</v>
      </c>
      <c r="F743" s="6">
        <v>61656</v>
      </c>
      <c r="G743" s="45">
        <v>16</v>
      </c>
      <c r="H743" s="45">
        <v>26</v>
      </c>
      <c r="K743" s="6">
        <v>42</v>
      </c>
      <c r="L743" s="7">
        <v>41699</v>
      </c>
    </row>
    <row r="744" spans="1:12">
      <c r="A744" s="46" t="s">
        <v>8</v>
      </c>
      <c r="B744" s="47">
        <v>37060</v>
      </c>
      <c r="C744" s="47">
        <v>116240</v>
      </c>
      <c r="D744" s="47">
        <v>700</v>
      </c>
      <c r="E744" s="39">
        <v>0</v>
      </c>
      <c r="F744" s="6">
        <v>154000</v>
      </c>
      <c r="G744" s="45">
        <v>27</v>
      </c>
      <c r="H744" s="45">
        <v>75</v>
      </c>
      <c r="K744" s="6">
        <v>102</v>
      </c>
      <c r="L744" s="7">
        <v>41699</v>
      </c>
    </row>
    <row r="745" spans="1:12">
      <c r="A745" s="46" t="s">
        <v>9</v>
      </c>
      <c r="B745" s="47">
        <v>51560</v>
      </c>
      <c r="C745" s="47">
        <v>76402</v>
      </c>
      <c r="D745" s="47"/>
      <c r="E745" s="39">
        <v>0</v>
      </c>
      <c r="F745" s="6">
        <v>127962</v>
      </c>
      <c r="G745" s="45">
        <v>33</v>
      </c>
      <c r="H745" s="45">
        <v>48</v>
      </c>
      <c r="K745" s="6">
        <v>81</v>
      </c>
      <c r="L745" s="7">
        <v>41699</v>
      </c>
    </row>
    <row r="746" spans="1:12">
      <c r="A746" s="46" t="s">
        <v>12</v>
      </c>
      <c r="B746" s="47">
        <v>41800</v>
      </c>
      <c r="C746" s="47">
        <v>58014</v>
      </c>
      <c r="D746" s="47"/>
      <c r="E746" s="39">
        <v>0</v>
      </c>
      <c r="F746" s="6">
        <v>99814</v>
      </c>
      <c r="G746" s="45">
        <v>31</v>
      </c>
      <c r="H746" s="48">
        <v>36</v>
      </c>
      <c r="K746" s="6">
        <v>67</v>
      </c>
      <c r="L746" s="7">
        <v>41699</v>
      </c>
    </row>
    <row r="747" spans="1:12">
      <c r="A747" s="46" t="s">
        <v>10</v>
      </c>
      <c r="B747" s="47">
        <v>39736</v>
      </c>
      <c r="C747" s="47">
        <v>52909</v>
      </c>
      <c r="D747" s="47"/>
      <c r="E747" s="39">
        <v>0</v>
      </c>
      <c r="F747" s="6">
        <v>92645</v>
      </c>
      <c r="G747" s="45">
        <v>24</v>
      </c>
      <c r="H747" s="48">
        <v>29</v>
      </c>
      <c r="K747" s="6">
        <v>53</v>
      </c>
      <c r="L747" s="7">
        <v>41699</v>
      </c>
    </row>
    <row r="748" spans="1:12">
      <c r="A748" s="46" t="s">
        <v>11</v>
      </c>
      <c r="B748" s="47">
        <v>52436</v>
      </c>
      <c r="C748" s="47">
        <v>70309</v>
      </c>
      <c r="D748" s="47"/>
      <c r="E748" s="39">
        <v>0</v>
      </c>
      <c r="F748" s="6">
        <v>122745</v>
      </c>
      <c r="G748" s="45">
        <v>32</v>
      </c>
      <c r="H748" s="48">
        <v>40</v>
      </c>
      <c r="K748" s="6">
        <v>72</v>
      </c>
      <c r="L748" s="7">
        <v>41699</v>
      </c>
    </row>
    <row r="749" spans="1:12">
      <c r="A749" s="46" t="s">
        <v>13</v>
      </c>
      <c r="B749" s="47">
        <v>6450</v>
      </c>
      <c r="C749" s="47">
        <v>21510</v>
      </c>
      <c r="D749" s="47"/>
      <c r="E749" s="39">
        <v>0</v>
      </c>
      <c r="F749" s="6">
        <v>27960</v>
      </c>
      <c r="G749" s="45">
        <v>5</v>
      </c>
      <c r="H749" s="48">
        <v>15</v>
      </c>
      <c r="K749" s="6">
        <v>20</v>
      </c>
      <c r="L749" s="7">
        <v>41699</v>
      </c>
    </row>
    <row r="750" spans="1:12">
      <c r="A750" s="46" t="s">
        <v>15</v>
      </c>
      <c r="B750" s="47">
        <v>2000</v>
      </c>
      <c r="C750" s="47">
        <v>2000</v>
      </c>
      <c r="D750" s="47"/>
      <c r="E750" s="39">
        <v>0</v>
      </c>
      <c r="F750" s="6">
        <v>4000</v>
      </c>
      <c r="G750" s="45">
        <v>1</v>
      </c>
      <c r="H750" s="48">
        <v>1</v>
      </c>
      <c r="K750" s="6">
        <v>2</v>
      </c>
      <c r="L750" s="7">
        <v>41699</v>
      </c>
    </row>
    <row r="751" spans="1:12">
      <c r="A751" s="46" t="s">
        <v>16</v>
      </c>
      <c r="B751" s="47">
        <v>18129</v>
      </c>
      <c r="C751" s="47">
        <v>12831</v>
      </c>
      <c r="D751" s="47"/>
      <c r="E751" s="39">
        <v>0</v>
      </c>
      <c r="F751" s="6">
        <v>30960</v>
      </c>
      <c r="G751" s="45">
        <v>15</v>
      </c>
      <c r="H751" s="48">
        <v>10</v>
      </c>
      <c r="K751" s="6">
        <v>25</v>
      </c>
      <c r="L751" s="7">
        <v>41699</v>
      </c>
    </row>
    <row r="752" spans="1:12">
      <c r="A752" s="46" t="s">
        <v>17</v>
      </c>
      <c r="B752" s="47">
        <v>26836</v>
      </c>
      <c r="C752" s="47">
        <v>46866</v>
      </c>
      <c r="D752" s="47"/>
      <c r="E752" s="39">
        <v>0</v>
      </c>
      <c r="F752" s="6">
        <v>73702</v>
      </c>
      <c r="G752" s="45">
        <v>20</v>
      </c>
      <c r="H752" s="48">
        <v>29</v>
      </c>
      <c r="K752" s="6">
        <v>49</v>
      </c>
      <c r="L752" s="7">
        <v>41699</v>
      </c>
    </row>
    <row r="753" spans="1:12">
      <c r="A753" s="46" t="s">
        <v>19</v>
      </c>
      <c r="B753" s="47">
        <v>30976</v>
      </c>
      <c r="C753" s="47">
        <v>53123</v>
      </c>
      <c r="D753" s="47"/>
      <c r="E753" s="39">
        <v>0</v>
      </c>
      <c r="F753" s="6">
        <v>84099</v>
      </c>
      <c r="G753" s="45">
        <v>22</v>
      </c>
      <c r="H753" s="48">
        <v>33</v>
      </c>
      <c r="K753" s="6">
        <v>55</v>
      </c>
      <c r="L753" s="7">
        <v>41699</v>
      </c>
    </row>
    <row r="754" spans="1:12">
      <c r="A754" s="46" t="s">
        <v>20</v>
      </c>
      <c r="B754" s="47">
        <v>32440</v>
      </c>
      <c r="C754" s="47">
        <v>57299</v>
      </c>
      <c r="D754" s="47"/>
      <c r="E754" s="39">
        <v>0</v>
      </c>
      <c r="F754" s="6">
        <v>89739</v>
      </c>
      <c r="G754" s="45">
        <v>24</v>
      </c>
      <c r="H754" s="48">
        <v>36</v>
      </c>
      <c r="K754" s="6">
        <v>60</v>
      </c>
      <c r="L754" s="7">
        <v>41699</v>
      </c>
    </row>
    <row r="755" spans="1:12">
      <c r="A755" s="46" t="s">
        <v>18</v>
      </c>
      <c r="B755" s="47">
        <v>33015</v>
      </c>
      <c r="C755" s="47">
        <v>47905</v>
      </c>
      <c r="D755" s="47"/>
      <c r="E755" s="39">
        <v>0</v>
      </c>
      <c r="F755" s="6">
        <v>80920</v>
      </c>
      <c r="G755" s="45">
        <v>25</v>
      </c>
      <c r="H755" s="48">
        <v>30</v>
      </c>
      <c r="K755" s="6">
        <v>55</v>
      </c>
      <c r="L755" s="7">
        <v>41699</v>
      </c>
    </row>
    <row r="756" spans="1:12">
      <c r="A756" s="46" t="s">
        <v>21</v>
      </c>
      <c r="B756" s="47">
        <v>21040</v>
      </c>
      <c r="C756" s="47">
        <v>43733</v>
      </c>
      <c r="D756" s="47"/>
      <c r="E756" s="39">
        <v>0</v>
      </c>
      <c r="F756" s="6">
        <v>64773</v>
      </c>
      <c r="G756" s="45">
        <v>16</v>
      </c>
      <c r="H756" s="48">
        <v>22</v>
      </c>
      <c r="K756" s="6">
        <v>38</v>
      </c>
      <c r="L756" s="7">
        <v>41699</v>
      </c>
    </row>
    <row r="757" spans="1:12">
      <c r="A757" s="43" t="s">
        <v>23</v>
      </c>
      <c r="B757" s="47">
        <v>23566</v>
      </c>
      <c r="C757" s="47">
        <v>26056</v>
      </c>
      <c r="D757" s="47"/>
      <c r="E757" s="39">
        <v>0</v>
      </c>
      <c r="F757" s="6">
        <v>49622</v>
      </c>
      <c r="G757" s="45">
        <v>17</v>
      </c>
      <c r="H757" s="48">
        <v>17</v>
      </c>
      <c r="K757" s="6">
        <v>34</v>
      </c>
      <c r="L757" s="7">
        <v>41699</v>
      </c>
    </row>
    <row r="758" spans="1:12">
      <c r="A758" s="43" t="s">
        <v>24</v>
      </c>
      <c r="B758" s="47">
        <v>22876</v>
      </c>
      <c r="C758" s="47">
        <v>29363</v>
      </c>
      <c r="D758" s="47"/>
      <c r="E758" s="39">
        <v>0</v>
      </c>
      <c r="F758" s="6">
        <v>52239</v>
      </c>
      <c r="G758" s="45">
        <v>17</v>
      </c>
      <c r="H758" s="48">
        <v>19</v>
      </c>
      <c r="K758" s="6">
        <v>36</v>
      </c>
      <c r="L758" s="7">
        <v>41699</v>
      </c>
    </row>
    <row r="759" spans="1:12">
      <c r="A759" s="43" t="s">
        <v>25</v>
      </c>
      <c r="B759" s="47">
        <v>29956</v>
      </c>
      <c r="C759" s="47">
        <v>36240</v>
      </c>
      <c r="D759" s="47"/>
      <c r="E759" s="39">
        <v>0</v>
      </c>
      <c r="F759" s="6">
        <v>66196</v>
      </c>
      <c r="G759" s="45">
        <v>22</v>
      </c>
      <c r="H759" s="48">
        <v>23</v>
      </c>
      <c r="K759" s="6">
        <v>45</v>
      </c>
      <c r="L759" s="7">
        <v>41699</v>
      </c>
    </row>
    <row r="760" spans="1:12">
      <c r="A760" s="43" t="s">
        <v>22</v>
      </c>
      <c r="B760" s="47">
        <v>43336</v>
      </c>
      <c r="C760" s="47">
        <v>27315</v>
      </c>
      <c r="D760" s="47"/>
      <c r="E760" s="39">
        <v>0</v>
      </c>
      <c r="F760" s="6">
        <v>70651</v>
      </c>
      <c r="G760" s="45">
        <v>26</v>
      </c>
      <c r="H760" s="48">
        <v>17</v>
      </c>
      <c r="K760" s="6">
        <v>43</v>
      </c>
      <c r="L760" s="7">
        <v>41699</v>
      </c>
    </row>
    <row r="761" spans="1:12">
      <c r="A761" s="43" t="s">
        <v>26</v>
      </c>
      <c r="B761" s="47">
        <v>36296</v>
      </c>
      <c r="C761" s="47">
        <v>26989</v>
      </c>
      <c r="D761" s="47"/>
      <c r="E761" s="39">
        <v>0</v>
      </c>
      <c r="F761" s="6">
        <v>63285</v>
      </c>
      <c r="G761" s="45">
        <v>25</v>
      </c>
      <c r="H761" s="48">
        <v>17</v>
      </c>
      <c r="K761" s="6">
        <v>42</v>
      </c>
      <c r="L761" s="7">
        <v>41699</v>
      </c>
    </row>
    <row r="762" spans="1:12">
      <c r="A762" s="43" t="s">
        <v>27</v>
      </c>
      <c r="B762" s="47">
        <v>23444</v>
      </c>
      <c r="C762" s="47">
        <v>23205</v>
      </c>
      <c r="D762" s="47"/>
      <c r="E762" s="39">
        <v>0</v>
      </c>
      <c r="F762" s="6">
        <v>46649</v>
      </c>
      <c r="G762" s="45">
        <v>13</v>
      </c>
      <c r="H762" s="48">
        <v>15</v>
      </c>
      <c r="K762" s="6">
        <v>28</v>
      </c>
      <c r="L762" s="7">
        <v>41699</v>
      </c>
    </row>
    <row r="763" spans="1:12">
      <c r="A763" s="43" t="s">
        <v>36</v>
      </c>
      <c r="B763" s="44">
        <v>47566</v>
      </c>
      <c r="E763" s="39">
        <v>0</v>
      </c>
      <c r="F763" s="44">
        <v>47566</v>
      </c>
      <c r="G763" s="45">
        <v>27</v>
      </c>
      <c r="K763" s="45">
        <v>27</v>
      </c>
      <c r="L763" s="7">
        <v>41699</v>
      </c>
    </row>
    <row r="764" spans="1:12">
      <c r="A764" s="43" t="s">
        <v>37</v>
      </c>
      <c r="B764" s="44">
        <v>29062</v>
      </c>
      <c r="E764" s="39">
        <v>0</v>
      </c>
      <c r="F764" s="44">
        <v>29062</v>
      </c>
      <c r="G764" s="45">
        <v>18</v>
      </c>
      <c r="K764" s="45">
        <v>18</v>
      </c>
      <c r="L764" s="7">
        <v>41699</v>
      </c>
    </row>
    <row r="765" spans="1:12">
      <c r="A765" s="43" t="s">
        <v>38</v>
      </c>
      <c r="B765" s="44">
        <v>29746</v>
      </c>
      <c r="E765" s="39">
        <v>0</v>
      </c>
      <c r="F765" s="44">
        <v>29746</v>
      </c>
      <c r="G765" s="45">
        <v>19</v>
      </c>
      <c r="K765" s="45">
        <v>19</v>
      </c>
      <c r="L765" s="7">
        <v>41699</v>
      </c>
    </row>
    <row r="766" spans="1:12">
      <c r="A766" s="43" t="s">
        <v>39</v>
      </c>
      <c r="B766" s="44">
        <v>22222</v>
      </c>
      <c r="E766" s="39">
        <v>0</v>
      </c>
      <c r="F766" s="44">
        <v>22222</v>
      </c>
      <c r="G766" s="45">
        <v>14</v>
      </c>
      <c r="K766" s="45">
        <v>14</v>
      </c>
      <c r="L766" s="7">
        <v>41699</v>
      </c>
    </row>
    <row r="767" spans="1:12">
      <c r="A767" s="29" t="s">
        <v>4</v>
      </c>
      <c r="B767" s="47">
        <v>14953</v>
      </c>
      <c r="C767" s="47">
        <v>13630</v>
      </c>
      <c r="D767" s="47"/>
      <c r="E767" s="39">
        <v>0</v>
      </c>
      <c r="F767" s="6">
        <v>28583</v>
      </c>
      <c r="G767" s="41">
        <v>11</v>
      </c>
      <c r="H767" s="31">
        <v>8</v>
      </c>
      <c r="K767" s="6">
        <v>19</v>
      </c>
      <c r="L767" s="7">
        <v>41730</v>
      </c>
    </row>
    <row r="768" spans="1:12">
      <c r="A768" s="29" t="s">
        <v>5</v>
      </c>
      <c r="B768" s="47">
        <v>13153</v>
      </c>
      <c r="C768" s="47">
        <v>8480</v>
      </c>
      <c r="D768" s="47">
        <v>800</v>
      </c>
      <c r="E768" s="39">
        <v>0</v>
      </c>
      <c r="F768" s="6">
        <v>22433</v>
      </c>
      <c r="G768" s="41">
        <v>4</v>
      </c>
      <c r="H768" s="41">
        <v>5</v>
      </c>
      <c r="K768" s="6">
        <v>9</v>
      </c>
      <c r="L768" s="7">
        <v>41730</v>
      </c>
    </row>
    <row r="769" spans="1:12">
      <c r="A769" s="29" t="s">
        <v>6</v>
      </c>
      <c r="B769" s="47">
        <v>5093</v>
      </c>
      <c r="C769" s="47">
        <v>1200</v>
      </c>
      <c r="D769" s="47">
        <v>200</v>
      </c>
      <c r="E769" s="39">
        <v>0</v>
      </c>
      <c r="F769" s="6">
        <v>6493</v>
      </c>
      <c r="G769" s="41">
        <v>5</v>
      </c>
      <c r="H769" s="31">
        <v>1</v>
      </c>
      <c r="K769" s="6">
        <v>6</v>
      </c>
      <c r="L769" s="7">
        <v>41730</v>
      </c>
    </row>
    <row r="770" spans="1:12">
      <c r="A770" s="29" t="s">
        <v>14</v>
      </c>
      <c r="B770" s="47">
        <v>15825</v>
      </c>
      <c r="C770" s="47">
        <v>6800</v>
      </c>
      <c r="D770" s="47"/>
      <c r="E770" s="39">
        <v>0</v>
      </c>
      <c r="F770" s="6">
        <v>22625</v>
      </c>
      <c r="G770" s="41">
        <v>17</v>
      </c>
      <c r="H770" s="31">
        <v>5</v>
      </c>
      <c r="K770" s="6">
        <v>22</v>
      </c>
      <c r="L770" s="7">
        <v>41730</v>
      </c>
    </row>
    <row r="771" spans="1:12">
      <c r="A771" s="29" t="s">
        <v>7</v>
      </c>
      <c r="B771" s="47">
        <v>13209</v>
      </c>
      <c r="C771" s="47">
        <v>21936</v>
      </c>
      <c r="D771" s="47"/>
      <c r="E771" s="39">
        <v>0</v>
      </c>
      <c r="F771" s="6">
        <v>35145</v>
      </c>
      <c r="G771" s="30">
        <v>9</v>
      </c>
      <c r="H771" s="30">
        <v>13</v>
      </c>
      <c r="K771" s="6">
        <v>22</v>
      </c>
      <c r="L771" s="7">
        <v>41730</v>
      </c>
    </row>
    <row r="772" spans="1:12">
      <c r="A772" s="29" t="s">
        <v>8</v>
      </c>
      <c r="B772" s="47">
        <v>35759</v>
      </c>
      <c r="C772" s="47">
        <v>44540</v>
      </c>
      <c r="D772" s="47"/>
      <c r="E772" s="39">
        <v>0</v>
      </c>
      <c r="F772" s="6">
        <v>80299</v>
      </c>
      <c r="G772" s="30">
        <v>22</v>
      </c>
      <c r="H772" s="30">
        <v>25</v>
      </c>
      <c r="K772" s="6">
        <v>47</v>
      </c>
      <c r="L772" s="7">
        <v>41730</v>
      </c>
    </row>
    <row r="773" spans="1:12">
      <c r="A773" s="29" t="s">
        <v>9</v>
      </c>
      <c r="B773" s="47">
        <v>23985</v>
      </c>
      <c r="C773" s="47">
        <v>40960</v>
      </c>
      <c r="D773" s="47"/>
      <c r="E773" s="39">
        <v>0</v>
      </c>
      <c r="F773" s="6">
        <v>64945</v>
      </c>
      <c r="G773" s="30">
        <v>17</v>
      </c>
      <c r="H773" s="30">
        <v>22</v>
      </c>
      <c r="K773" s="6">
        <v>39</v>
      </c>
      <c r="L773" s="7">
        <v>41730</v>
      </c>
    </row>
    <row r="774" spans="1:12">
      <c r="A774" s="29" t="s">
        <v>12</v>
      </c>
      <c r="B774" s="47">
        <v>28765</v>
      </c>
      <c r="C774" s="47">
        <v>22712</v>
      </c>
      <c r="D774" s="47"/>
      <c r="E774" s="39">
        <v>0</v>
      </c>
      <c r="F774" s="6">
        <v>51477</v>
      </c>
      <c r="G774" s="30">
        <v>17</v>
      </c>
      <c r="H774" s="41">
        <v>14</v>
      </c>
      <c r="K774" s="6">
        <v>31</v>
      </c>
      <c r="L774" s="7">
        <v>41730</v>
      </c>
    </row>
    <row r="775" spans="1:12">
      <c r="A775" s="29" t="s">
        <v>10</v>
      </c>
      <c r="B775" s="47">
        <v>24599</v>
      </c>
      <c r="C775" s="47">
        <v>17340</v>
      </c>
      <c r="D775" s="47"/>
      <c r="E775" s="39">
        <v>0</v>
      </c>
      <c r="F775" s="6">
        <v>41939</v>
      </c>
      <c r="G775" s="30">
        <v>15</v>
      </c>
      <c r="H775" s="41">
        <v>11</v>
      </c>
      <c r="K775" s="6">
        <v>26</v>
      </c>
      <c r="L775" s="7">
        <v>41730</v>
      </c>
    </row>
    <row r="776" spans="1:12">
      <c r="A776" s="29" t="s">
        <v>11</v>
      </c>
      <c r="B776" s="47">
        <v>26964</v>
      </c>
      <c r="C776" s="47">
        <v>23280</v>
      </c>
      <c r="D776" s="47"/>
      <c r="E776" s="39">
        <v>0</v>
      </c>
      <c r="F776" s="6">
        <v>50244</v>
      </c>
      <c r="G776" s="30">
        <v>16</v>
      </c>
      <c r="H776" s="41">
        <v>14</v>
      </c>
      <c r="K776" s="6">
        <v>30</v>
      </c>
      <c r="L776" s="7">
        <v>41730</v>
      </c>
    </row>
    <row r="777" spans="1:12">
      <c r="A777" s="29" t="s">
        <v>13</v>
      </c>
      <c r="B777" s="47">
        <v>15883</v>
      </c>
      <c r="C777" s="47">
        <v>9926</v>
      </c>
      <c r="D777" s="47"/>
      <c r="E777" s="39">
        <v>0</v>
      </c>
      <c r="F777" s="6">
        <v>25809</v>
      </c>
      <c r="G777" s="30">
        <v>8</v>
      </c>
      <c r="H777" s="41">
        <v>6</v>
      </c>
      <c r="K777" s="6">
        <v>14</v>
      </c>
      <c r="L777" s="7">
        <v>41730</v>
      </c>
    </row>
    <row r="778" spans="1:12">
      <c r="A778" s="29" t="s">
        <v>15</v>
      </c>
      <c r="B778" s="47">
        <v>1400</v>
      </c>
      <c r="C778" s="47"/>
      <c r="D778" s="47"/>
      <c r="E778" s="39">
        <v>0</v>
      </c>
      <c r="F778" s="6">
        <v>1400</v>
      </c>
      <c r="G778" s="31">
        <v>1</v>
      </c>
      <c r="H778" s="41"/>
      <c r="K778" s="6">
        <v>1</v>
      </c>
      <c r="L778" s="7">
        <v>41730</v>
      </c>
    </row>
    <row r="779" spans="1:12">
      <c r="A779" s="29" t="s">
        <v>16</v>
      </c>
      <c r="B779" s="47">
        <v>10806</v>
      </c>
      <c r="C779" s="47">
        <v>7280</v>
      </c>
      <c r="D779" s="47"/>
      <c r="E779" s="39">
        <v>0</v>
      </c>
      <c r="F779" s="6">
        <v>18086</v>
      </c>
      <c r="G779" s="31">
        <v>8</v>
      </c>
      <c r="H779" s="41">
        <v>6</v>
      </c>
      <c r="K779" s="6">
        <v>14</v>
      </c>
      <c r="L779" s="7">
        <v>41730</v>
      </c>
    </row>
    <row r="780" spans="1:12">
      <c r="A780" s="29" t="s">
        <v>17</v>
      </c>
      <c r="B780" s="47">
        <v>19102</v>
      </c>
      <c r="C780" s="47">
        <v>22696</v>
      </c>
      <c r="D780" s="47"/>
      <c r="E780" s="39">
        <v>0</v>
      </c>
      <c r="F780" s="6">
        <v>41798</v>
      </c>
      <c r="G780" s="31">
        <v>13</v>
      </c>
      <c r="H780" s="41">
        <v>13</v>
      </c>
      <c r="K780" s="6">
        <v>26</v>
      </c>
      <c r="L780" s="7">
        <v>41730</v>
      </c>
    </row>
    <row r="781" spans="1:12">
      <c r="A781" s="29" t="s">
        <v>19</v>
      </c>
      <c r="B781" s="47">
        <v>23081</v>
      </c>
      <c r="C781" s="47">
        <v>21936</v>
      </c>
      <c r="D781" s="47"/>
      <c r="E781" s="39">
        <v>0</v>
      </c>
      <c r="F781" s="6">
        <v>45017</v>
      </c>
      <c r="G781" s="31">
        <v>12</v>
      </c>
      <c r="H781" s="41">
        <v>13</v>
      </c>
      <c r="K781" s="6">
        <v>25</v>
      </c>
      <c r="L781" s="7">
        <v>41730</v>
      </c>
    </row>
    <row r="782" spans="1:12">
      <c r="A782" s="29" t="s">
        <v>20</v>
      </c>
      <c r="B782" s="47">
        <v>21609</v>
      </c>
      <c r="C782" s="47">
        <v>22396</v>
      </c>
      <c r="D782" s="47"/>
      <c r="E782" s="39">
        <v>0</v>
      </c>
      <c r="F782" s="6">
        <v>44005</v>
      </c>
      <c r="G782" s="31">
        <v>13</v>
      </c>
      <c r="H782" s="41">
        <v>13</v>
      </c>
      <c r="K782" s="6">
        <v>26</v>
      </c>
      <c r="L782" s="7">
        <v>41730</v>
      </c>
    </row>
    <row r="783" spans="1:12">
      <c r="A783" s="29" t="s">
        <v>18</v>
      </c>
      <c r="B783" s="47">
        <v>26109</v>
      </c>
      <c r="C783" s="47">
        <v>20270</v>
      </c>
      <c r="D783" s="47"/>
      <c r="E783" s="39">
        <v>0</v>
      </c>
      <c r="F783" s="6">
        <v>46379</v>
      </c>
      <c r="G783" s="31">
        <v>14</v>
      </c>
      <c r="H783" s="41">
        <v>12</v>
      </c>
      <c r="K783" s="6">
        <v>26</v>
      </c>
      <c r="L783" s="7">
        <v>41730</v>
      </c>
    </row>
    <row r="784" spans="1:12">
      <c r="A784" s="29" t="s">
        <v>21</v>
      </c>
      <c r="B784" s="47">
        <v>16269</v>
      </c>
      <c r="C784" s="47">
        <v>6410</v>
      </c>
      <c r="D784" s="47"/>
      <c r="E784" s="39">
        <v>0</v>
      </c>
      <c r="F784" s="6">
        <v>22679</v>
      </c>
      <c r="G784" s="31">
        <v>11</v>
      </c>
      <c r="H784" s="41">
        <v>4</v>
      </c>
      <c r="K784" s="6">
        <v>15</v>
      </c>
      <c r="L784" s="7">
        <v>41730</v>
      </c>
    </row>
    <row r="785" spans="1:12">
      <c r="A785" s="43" t="s">
        <v>23</v>
      </c>
      <c r="B785" s="47">
        <v>12881</v>
      </c>
      <c r="C785" s="47">
        <v>9450</v>
      </c>
      <c r="D785" s="47"/>
      <c r="E785" s="39">
        <v>0</v>
      </c>
      <c r="F785" s="6">
        <v>22331</v>
      </c>
      <c r="G785" s="31">
        <v>9</v>
      </c>
      <c r="H785" s="41">
        <v>6</v>
      </c>
      <c r="K785" s="6">
        <v>15</v>
      </c>
      <c r="L785" s="7">
        <v>41730</v>
      </c>
    </row>
    <row r="786" spans="1:12">
      <c r="A786" s="43" t="s">
        <v>24</v>
      </c>
      <c r="B786" s="47">
        <v>15549</v>
      </c>
      <c r="C786" s="47">
        <v>11810</v>
      </c>
      <c r="D786" s="47"/>
      <c r="E786" s="39">
        <v>0</v>
      </c>
      <c r="F786" s="6">
        <v>27359</v>
      </c>
      <c r="G786" s="31">
        <v>10</v>
      </c>
      <c r="H786" s="41">
        <v>7</v>
      </c>
      <c r="K786" s="6">
        <v>17</v>
      </c>
      <c r="L786" s="7">
        <v>41730</v>
      </c>
    </row>
    <row r="787" spans="1:12">
      <c r="A787" s="43" t="s">
        <v>25</v>
      </c>
      <c r="B787" s="47">
        <v>21129</v>
      </c>
      <c r="C787" s="47">
        <v>15410</v>
      </c>
      <c r="D787" s="47"/>
      <c r="E787" s="39">
        <v>0</v>
      </c>
      <c r="F787" s="6">
        <v>36539</v>
      </c>
      <c r="G787" s="31">
        <v>14</v>
      </c>
      <c r="H787" s="41">
        <v>9</v>
      </c>
      <c r="K787" s="6">
        <v>23</v>
      </c>
      <c r="L787" s="7">
        <v>41730</v>
      </c>
    </row>
    <row r="788" spans="1:12">
      <c r="A788" s="43" t="s">
        <v>22</v>
      </c>
      <c r="B788" s="47">
        <v>16809</v>
      </c>
      <c r="C788" s="47">
        <v>11676</v>
      </c>
      <c r="D788" s="47"/>
      <c r="E788" s="39">
        <v>0</v>
      </c>
      <c r="F788" s="6">
        <v>28485</v>
      </c>
      <c r="G788" s="31">
        <v>11</v>
      </c>
      <c r="H788" s="41">
        <v>8</v>
      </c>
      <c r="K788" s="6">
        <v>19</v>
      </c>
      <c r="L788" s="7">
        <v>41730</v>
      </c>
    </row>
    <row r="789" spans="1:12">
      <c r="A789" s="43" t="s">
        <v>26</v>
      </c>
      <c r="B789" s="47">
        <v>32782</v>
      </c>
      <c r="C789" s="47">
        <v>16296</v>
      </c>
      <c r="D789" s="47"/>
      <c r="E789" s="39">
        <v>0</v>
      </c>
      <c r="F789" s="6">
        <v>49078</v>
      </c>
      <c r="G789" s="31">
        <v>23</v>
      </c>
      <c r="H789" s="41">
        <v>10</v>
      </c>
      <c r="K789" s="6">
        <v>33</v>
      </c>
      <c r="L789" s="7">
        <v>41730</v>
      </c>
    </row>
    <row r="790" spans="1:12">
      <c r="A790" s="43" t="s">
        <v>27</v>
      </c>
      <c r="B790" s="47">
        <v>9426</v>
      </c>
      <c r="C790" s="47">
        <v>5150</v>
      </c>
      <c r="D790" s="47"/>
      <c r="E790" s="39">
        <v>0</v>
      </c>
      <c r="F790" s="6">
        <v>14576</v>
      </c>
      <c r="G790" s="31">
        <v>6</v>
      </c>
      <c r="H790" s="41">
        <v>3</v>
      </c>
      <c r="K790" s="6">
        <v>9</v>
      </c>
      <c r="L790" s="7">
        <v>41730</v>
      </c>
    </row>
    <row r="791" spans="1:12">
      <c r="A791" s="43" t="s">
        <v>36</v>
      </c>
      <c r="B791" s="44">
        <v>27396</v>
      </c>
      <c r="E791" s="39">
        <v>0</v>
      </c>
      <c r="F791" s="44">
        <v>27396</v>
      </c>
      <c r="G791" s="45">
        <v>15</v>
      </c>
      <c r="K791" s="45">
        <v>15</v>
      </c>
      <c r="L791" s="7">
        <v>41730</v>
      </c>
    </row>
    <row r="792" spans="1:12">
      <c r="A792" s="43" t="s">
        <v>37</v>
      </c>
      <c r="B792" s="44">
        <v>20424</v>
      </c>
      <c r="E792" s="39">
        <v>0</v>
      </c>
      <c r="F792" s="44">
        <v>20424</v>
      </c>
      <c r="G792" s="45">
        <v>11</v>
      </c>
      <c r="K792" s="45">
        <v>11</v>
      </c>
      <c r="L792" s="7">
        <v>41730</v>
      </c>
    </row>
    <row r="793" spans="1:12">
      <c r="A793" s="43" t="s">
        <v>38</v>
      </c>
      <c r="B793" s="44">
        <v>21996</v>
      </c>
      <c r="E793" s="39">
        <v>0</v>
      </c>
      <c r="F793" s="44">
        <v>21996</v>
      </c>
      <c r="G793" s="45">
        <v>12</v>
      </c>
      <c r="K793" s="45">
        <v>12</v>
      </c>
      <c r="L793" s="7">
        <v>41730</v>
      </c>
    </row>
    <row r="794" spans="1:12">
      <c r="A794" s="43" t="s">
        <v>39</v>
      </c>
      <c r="B794" s="44">
        <v>13551</v>
      </c>
      <c r="E794" s="39">
        <v>0</v>
      </c>
      <c r="F794" s="44">
        <v>13551</v>
      </c>
      <c r="G794" s="45">
        <v>7</v>
      </c>
      <c r="K794" s="45">
        <v>7</v>
      </c>
      <c r="L794" s="7">
        <v>41730</v>
      </c>
    </row>
    <row r="795" spans="1:12">
      <c r="A795" s="29" t="s">
        <v>4</v>
      </c>
      <c r="B795" s="47">
        <f>14940+1800</f>
        <v>16740</v>
      </c>
      <c r="C795" s="47">
        <v>18660</v>
      </c>
      <c r="E795" s="39">
        <v>0</v>
      </c>
      <c r="F795" s="6">
        <v>35400</v>
      </c>
      <c r="G795" s="41">
        <v>9</v>
      </c>
      <c r="H795" s="31">
        <v>11</v>
      </c>
      <c r="K795" s="6">
        <v>20</v>
      </c>
      <c r="L795" s="7">
        <v>41760</v>
      </c>
    </row>
    <row r="796" spans="1:12">
      <c r="A796" s="29" t="s">
        <v>5</v>
      </c>
      <c r="B796" s="47">
        <f>13680+1800</f>
        <v>15480</v>
      </c>
      <c r="C796" s="47">
        <v>6260</v>
      </c>
      <c r="E796" s="39">
        <v>0</v>
      </c>
      <c r="F796" s="6">
        <v>21740</v>
      </c>
      <c r="G796" s="41">
        <v>8</v>
      </c>
      <c r="H796" s="41">
        <v>4</v>
      </c>
      <c r="K796" s="6">
        <v>12</v>
      </c>
      <c r="L796" s="7">
        <v>41760</v>
      </c>
    </row>
    <row r="797" spans="1:12">
      <c r="A797" s="29" t="s">
        <v>6</v>
      </c>
      <c r="B797" s="47">
        <f>7920+1200</f>
        <v>9120</v>
      </c>
      <c r="C797" s="47">
        <v>3240</v>
      </c>
      <c r="E797" s="39">
        <v>0</v>
      </c>
      <c r="F797" s="6">
        <v>12360</v>
      </c>
      <c r="G797" s="41">
        <v>6</v>
      </c>
      <c r="H797" s="31">
        <v>3</v>
      </c>
      <c r="K797" s="6">
        <v>9</v>
      </c>
      <c r="L797" s="7">
        <v>41760</v>
      </c>
    </row>
    <row r="798" spans="1:12">
      <c r="A798" s="29" t="s">
        <v>14</v>
      </c>
      <c r="B798" s="47">
        <f>8460+1200</f>
        <v>9660</v>
      </c>
      <c r="C798" s="47">
        <v>3443</v>
      </c>
      <c r="E798" s="39">
        <v>0</v>
      </c>
      <c r="F798" s="6">
        <v>13103</v>
      </c>
      <c r="G798" s="41">
        <v>7</v>
      </c>
      <c r="H798" s="31">
        <v>2</v>
      </c>
      <c r="K798" s="6">
        <v>9</v>
      </c>
      <c r="L798" s="7">
        <v>41760</v>
      </c>
    </row>
    <row r="799" spans="1:12">
      <c r="A799" s="29" t="s">
        <v>7</v>
      </c>
      <c r="B799" s="47">
        <v>21392</v>
      </c>
      <c r="C799" s="47">
        <v>16746</v>
      </c>
      <c r="E799" s="39">
        <v>0</v>
      </c>
      <c r="F799" s="6">
        <v>38138</v>
      </c>
      <c r="G799" s="30">
        <v>15</v>
      </c>
      <c r="H799" s="30">
        <v>11</v>
      </c>
      <c r="K799" s="6">
        <v>26</v>
      </c>
      <c r="L799" s="7">
        <v>41760</v>
      </c>
    </row>
    <row r="800" spans="1:12">
      <c r="A800" s="29" t="s">
        <v>8</v>
      </c>
      <c r="B800" s="47">
        <v>36936</v>
      </c>
      <c r="C800" s="47">
        <v>47526</v>
      </c>
      <c r="E800" s="39">
        <v>0</v>
      </c>
      <c r="F800" s="6">
        <v>84462</v>
      </c>
      <c r="G800" s="30">
        <v>28</v>
      </c>
      <c r="H800" s="30">
        <v>31</v>
      </c>
      <c r="K800" s="6">
        <v>59</v>
      </c>
      <c r="L800" s="7">
        <v>41760</v>
      </c>
    </row>
    <row r="801" spans="1:12">
      <c r="A801" s="29" t="s">
        <v>9</v>
      </c>
      <c r="B801" s="47">
        <v>28980</v>
      </c>
      <c r="C801" s="47">
        <v>46776</v>
      </c>
      <c r="E801" s="39">
        <v>0</v>
      </c>
      <c r="F801" s="6">
        <v>75756</v>
      </c>
      <c r="G801" s="30">
        <v>21</v>
      </c>
      <c r="H801" s="30">
        <v>27</v>
      </c>
      <c r="K801" s="6">
        <v>48</v>
      </c>
      <c r="L801" s="7">
        <v>41760</v>
      </c>
    </row>
    <row r="802" spans="1:12">
      <c r="A802" s="29" t="s">
        <v>12</v>
      </c>
      <c r="B802" s="47">
        <v>32975</v>
      </c>
      <c r="C802" s="47">
        <v>33883</v>
      </c>
      <c r="E802" s="39">
        <v>0</v>
      </c>
      <c r="F802" s="6">
        <v>66858</v>
      </c>
      <c r="G802" s="30">
        <v>24</v>
      </c>
      <c r="H802" s="41">
        <v>23</v>
      </c>
      <c r="K802" s="6">
        <v>47</v>
      </c>
      <c r="L802" s="7">
        <v>41760</v>
      </c>
    </row>
    <row r="803" spans="1:12">
      <c r="A803" s="29" t="s">
        <v>10</v>
      </c>
      <c r="B803" s="47">
        <v>29195</v>
      </c>
      <c r="C803" s="47">
        <v>29526</v>
      </c>
      <c r="E803" s="39">
        <v>0</v>
      </c>
      <c r="F803" s="6">
        <v>58721</v>
      </c>
      <c r="G803" s="30">
        <v>21</v>
      </c>
      <c r="H803" s="41">
        <v>20</v>
      </c>
      <c r="K803" s="6">
        <v>41</v>
      </c>
      <c r="L803" s="7">
        <v>41760</v>
      </c>
    </row>
    <row r="804" spans="1:12">
      <c r="A804" s="29" t="s">
        <v>11</v>
      </c>
      <c r="B804" s="47">
        <v>29519</v>
      </c>
      <c r="C804" s="47">
        <v>29166</v>
      </c>
      <c r="E804" s="39">
        <v>0</v>
      </c>
      <c r="F804" s="6">
        <v>58685</v>
      </c>
      <c r="G804" s="30">
        <v>22</v>
      </c>
      <c r="H804" s="41">
        <v>19</v>
      </c>
      <c r="K804" s="6">
        <v>41</v>
      </c>
      <c r="L804" s="7">
        <v>41760</v>
      </c>
    </row>
    <row r="805" spans="1:12">
      <c r="A805" s="29" t="s">
        <v>13</v>
      </c>
      <c r="B805" s="47">
        <v>4790</v>
      </c>
      <c r="C805" s="47">
        <v>7260</v>
      </c>
      <c r="E805" s="39">
        <v>0</v>
      </c>
      <c r="F805" s="6">
        <v>12050</v>
      </c>
      <c r="G805" s="30">
        <v>4</v>
      </c>
      <c r="H805" s="41">
        <v>5</v>
      </c>
      <c r="K805" s="6">
        <v>9</v>
      </c>
      <c r="L805" s="7">
        <v>41760</v>
      </c>
    </row>
    <row r="806" spans="1:12">
      <c r="A806" s="29" t="s">
        <v>15</v>
      </c>
      <c r="B806" s="47">
        <v>3800</v>
      </c>
      <c r="C806" s="47">
        <v>5200</v>
      </c>
      <c r="E806" s="39">
        <v>0</v>
      </c>
      <c r="F806" s="6">
        <v>9000</v>
      </c>
      <c r="G806" s="31">
        <v>2</v>
      </c>
      <c r="H806" s="41">
        <v>1</v>
      </c>
      <c r="K806" s="6">
        <v>3</v>
      </c>
      <c r="L806" s="7">
        <v>41760</v>
      </c>
    </row>
    <row r="807" spans="1:12">
      <c r="A807" s="29" t="s">
        <v>16</v>
      </c>
      <c r="B807" s="47">
        <v>14428</v>
      </c>
      <c r="C807" s="47">
        <v>7844</v>
      </c>
      <c r="E807" s="39">
        <v>0</v>
      </c>
      <c r="F807" s="6">
        <v>22272</v>
      </c>
      <c r="G807" s="31">
        <v>12</v>
      </c>
      <c r="H807" s="41">
        <v>7</v>
      </c>
      <c r="K807" s="6">
        <v>19</v>
      </c>
      <c r="L807" s="7">
        <v>41760</v>
      </c>
    </row>
    <row r="808" spans="1:12">
      <c r="A808" s="29" t="s">
        <v>17</v>
      </c>
      <c r="B808" s="47">
        <v>25568</v>
      </c>
      <c r="C808" s="47">
        <v>22906</v>
      </c>
      <c r="E808" s="39">
        <v>0</v>
      </c>
      <c r="F808" s="6">
        <v>48474</v>
      </c>
      <c r="G808" s="31">
        <v>18</v>
      </c>
      <c r="H808" s="41">
        <v>16</v>
      </c>
      <c r="K808" s="6">
        <v>34</v>
      </c>
      <c r="L808" s="7">
        <v>41760</v>
      </c>
    </row>
    <row r="809" spans="1:12">
      <c r="A809" s="29" t="s">
        <v>19</v>
      </c>
      <c r="B809" s="47">
        <v>30038</v>
      </c>
      <c r="C809" s="47">
        <v>22786</v>
      </c>
      <c r="E809" s="39">
        <v>0</v>
      </c>
      <c r="F809" s="6">
        <v>52824</v>
      </c>
      <c r="G809" s="31">
        <v>22</v>
      </c>
      <c r="H809" s="41">
        <v>16</v>
      </c>
      <c r="K809" s="6">
        <v>38</v>
      </c>
      <c r="L809" s="7">
        <v>41760</v>
      </c>
    </row>
    <row r="810" spans="1:12">
      <c r="A810" s="29" t="s">
        <v>20</v>
      </c>
      <c r="B810" s="47">
        <v>29465</v>
      </c>
      <c r="C810" s="47">
        <v>23074</v>
      </c>
      <c r="E810" s="39">
        <v>0</v>
      </c>
      <c r="F810" s="6">
        <v>52539</v>
      </c>
      <c r="G810" s="31">
        <v>21</v>
      </c>
      <c r="H810" s="41">
        <v>16</v>
      </c>
      <c r="K810" s="6">
        <v>37</v>
      </c>
      <c r="L810" s="7">
        <v>41760</v>
      </c>
    </row>
    <row r="811" spans="1:12">
      <c r="A811" s="29" t="s">
        <v>18</v>
      </c>
      <c r="B811" s="47">
        <v>37745</v>
      </c>
      <c r="C811" s="47">
        <v>30666</v>
      </c>
      <c r="E811" s="39">
        <v>0</v>
      </c>
      <c r="F811" s="6">
        <v>68411</v>
      </c>
      <c r="G811" s="31">
        <v>27</v>
      </c>
      <c r="H811" s="41">
        <v>21</v>
      </c>
      <c r="K811" s="6">
        <v>48</v>
      </c>
      <c r="L811" s="7">
        <v>41760</v>
      </c>
    </row>
    <row r="812" spans="1:12">
      <c r="A812" s="29" t="s">
        <v>21</v>
      </c>
      <c r="B812" s="47">
        <v>23588</v>
      </c>
      <c r="C812" s="47">
        <v>22846</v>
      </c>
      <c r="E812" s="39">
        <v>0</v>
      </c>
      <c r="F812" s="6">
        <v>46434</v>
      </c>
      <c r="G812" s="31">
        <v>16</v>
      </c>
      <c r="H812" s="41">
        <v>15</v>
      </c>
      <c r="K812" s="6">
        <v>31</v>
      </c>
      <c r="L812" s="7">
        <v>41760</v>
      </c>
    </row>
    <row r="813" spans="1:12">
      <c r="A813" s="43" t="s">
        <v>23</v>
      </c>
      <c r="B813" s="47">
        <v>23315</v>
      </c>
      <c r="C813" s="47">
        <v>7666</v>
      </c>
      <c r="E813" s="39">
        <v>0</v>
      </c>
      <c r="F813" s="6">
        <v>30981</v>
      </c>
      <c r="G813" s="31">
        <v>17</v>
      </c>
      <c r="H813" s="41">
        <v>5</v>
      </c>
      <c r="K813" s="6">
        <v>22</v>
      </c>
      <c r="L813" s="7">
        <v>41760</v>
      </c>
    </row>
    <row r="814" spans="1:12">
      <c r="A814" s="43" t="s">
        <v>24</v>
      </c>
      <c r="B814" s="47">
        <v>32695</v>
      </c>
      <c r="C814" s="47">
        <v>16146</v>
      </c>
      <c r="E814" s="39">
        <v>0</v>
      </c>
      <c r="F814" s="6">
        <v>48841</v>
      </c>
      <c r="G814" s="31">
        <v>23</v>
      </c>
      <c r="H814" s="41">
        <v>11</v>
      </c>
      <c r="K814" s="6">
        <v>34</v>
      </c>
      <c r="L814" s="7">
        <v>41760</v>
      </c>
    </row>
    <row r="815" spans="1:12">
      <c r="A815" s="43" t="s">
        <v>25</v>
      </c>
      <c r="B815" s="47">
        <v>27788</v>
      </c>
      <c r="C815" s="47">
        <v>19746</v>
      </c>
      <c r="E815" s="39">
        <v>0</v>
      </c>
      <c r="F815" s="6">
        <v>47534</v>
      </c>
      <c r="G815" s="31">
        <v>19</v>
      </c>
      <c r="H815" s="41">
        <v>13</v>
      </c>
      <c r="K815" s="6">
        <v>32</v>
      </c>
      <c r="L815" s="7">
        <v>41760</v>
      </c>
    </row>
    <row r="816" spans="1:12">
      <c r="A816" s="43" t="s">
        <v>22</v>
      </c>
      <c r="B816" s="47">
        <v>24368</v>
      </c>
      <c r="C816" s="47">
        <v>22986</v>
      </c>
      <c r="E816" s="39">
        <v>0</v>
      </c>
      <c r="F816" s="6">
        <v>47354</v>
      </c>
      <c r="G816" s="31">
        <v>17</v>
      </c>
      <c r="H816" s="41">
        <v>16</v>
      </c>
      <c r="K816" s="6">
        <v>33</v>
      </c>
      <c r="L816" s="7">
        <v>41760</v>
      </c>
    </row>
    <row r="817" spans="1:12">
      <c r="A817" s="43" t="s">
        <v>26</v>
      </c>
      <c r="B817" s="47">
        <v>33035</v>
      </c>
      <c r="C817" s="47">
        <v>14766</v>
      </c>
      <c r="E817" s="39">
        <v>0</v>
      </c>
      <c r="F817" s="6">
        <v>47801</v>
      </c>
      <c r="G817" s="31">
        <v>23</v>
      </c>
      <c r="H817" s="41">
        <v>9</v>
      </c>
      <c r="K817" s="6">
        <v>32</v>
      </c>
      <c r="L817" s="7">
        <v>41760</v>
      </c>
    </row>
    <row r="818" spans="1:12">
      <c r="A818" s="43" t="s">
        <v>27</v>
      </c>
      <c r="B818" s="47">
        <v>20818</v>
      </c>
      <c r="C818" s="47">
        <v>12364</v>
      </c>
      <c r="E818" s="39">
        <v>0</v>
      </c>
      <c r="F818" s="6">
        <v>33182</v>
      </c>
      <c r="G818" s="31">
        <v>15</v>
      </c>
      <c r="H818" s="41">
        <v>8</v>
      </c>
      <c r="K818" s="6">
        <v>23</v>
      </c>
      <c r="L818" s="7">
        <v>41760</v>
      </c>
    </row>
    <row r="819" spans="1:12">
      <c r="A819" s="43" t="s">
        <v>36</v>
      </c>
      <c r="B819" s="44">
        <v>25292</v>
      </c>
      <c r="E819" s="39">
        <v>0</v>
      </c>
      <c r="F819" s="44">
        <v>25292</v>
      </c>
      <c r="G819" s="45">
        <v>17</v>
      </c>
      <c r="K819" s="45">
        <v>17</v>
      </c>
      <c r="L819" s="7">
        <v>41760</v>
      </c>
    </row>
    <row r="820" spans="1:12">
      <c r="A820" s="43" t="s">
        <v>37</v>
      </c>
      <c r="B820" s="44">
        <v>21312</v>
      </c>
      <c r="E820" s="39">
        <v>0</v>
      </c>
      <c r="F820" s="44">
        <v>21312</v>
      </c>
      <c r="G820" s="45">
        <v>15</v>
      </c>
      <c r="K820" s="45">
        <v>15</v>
      </c>
      <c r="L820" s="7">
        <v>41760</v>
      </c>
    </row>
    <row r="821" spans="1:12">
      <c r="A821" s="43" t="s">
        <v>38</v>
      </c>
      <c r="B821" s="44">
        <v>15912</v>
      </c>
      <c r="E821" s="39">
        <v>0</v>
      </c>
      <c r="F821" s="44">
        <v>15912</v>
      </c>
      <c r="G821" s="45">
        <v>11</v>
      </c>
      <c r="K821" s="45">
        <v>11</v>
      </c>
      <c r="L821" s="7">
        <v>41760</v>
      </c>
    </row>
    <row r="822" spans="1:12">
      <c r="A822" s="43" t="s">
        <v>39</v>
      </c>
      <c r="B822" s="44">
        <v>10392</v>
      </c>
      <c r="E822" s="39">
        <v>0</v>
      </c>
      <c r="F822" s="44">
        <v>10392</v>
      </c>
      <c r="G822" s="45">
        <v>7</v>
      </c>
      <c r="K822" s="45">
        <v>7</v>
      </c>
      <c r="L822" s="7">
        <v>41760</v>
      </c>
    </row>
    <row r="823" spans="1:12">
      <c r="A823" s="29" t="s">
        <v>4</v>
      </c>
      <c r="B823" s="47">
        <v>10060</v>
      </c>
      <c r="C823" s="47">
        <v>15860</v>
      </c>
      <c r="E823" s="39">
        <v>0</v>
      </c>
      <c r="F823" s="6">
        <v>25920</v>
      </c>
      <c r="G823" s="41">
        <v>6</v>
      </c>
      <c r="H823" s="31">
        <v>8</v>
      </c>
      <c r="K823" s="6">
        <v>14</v>
      </c>
      <c r="L823" s="7">
        <v>41791</v>
      </c>
    </row>
    <row r="824" spans="1:12">
      <c r="A824" s="29" t="s">
        <v>5</v>
      </c>
      <c r="B824" s="47">
        <v>10560</v>
      </c>
      <c r="C824" s="47">
        <v>6200</v>
      </c>
      <c r="E824" s="39">
        <v>0</v>
      </c>
      <c r="F824" s="6">
        <v>16760</v>
      </c>
      <c r="G824" s="41">
        <v>5</v>
      </c>
      <c r="H824" s="41">
        <v>4</v>
      </c>
      <c r="K824" s="6">
        <v>9</v>
      </c>
      <c r="L824" s="7">
        <v>41791</v>
      </c>
    </row>
    <row r="825" spans="1:12">
      <c r="A825" s="29" t="s">
        <v>6</v>
      </c>
      <c r="B825" s="47">
        <v>4660</v>
      </c>
      <c r="C825" s="47">
        <v>4040</v>
      </c>
      <c r="E825" s="39">
        <v>0</v>
      </c>
      <c r="F825" s="6">
        <v>8700</v>
      </c>
      <c r="G825" s="41">
        <v>4</v>
      </c>
      <c r="H825" s="31">
        <v>4</v>
      </c>
      <c r="K825" s="6">
        <v>8</v>
      </c>
      <c r="L825" s="7">
        <v>41791</v>
      </c>
    </row>
    <row r="826" spans="1:12">
      <c r="A826" s="29" t="s">
        <v>14</v>
      </c>
      <c r="B826" s="47">
        <v>8840</v>
      </c>
      <c r="C826" s="47"/>
      <c r="E826" s="39">
        <v>0</v>
      </c>
      <c r="F826" s="6">
        <v>8840</v>
      </c>
      <c r="G826" s="41">
        <v>8</v>
      </c>
      <c r="H826" s="31"/>
      <c r="K826" s="6">
        <v>8</v>
      </c>
      <c r="L826" s="7">
        <v>41791</v>
      </c>
    </row>
    <row r="827" spans="1:12">
      <c r="A827" s="29" t="s">
        <v>7</v>
      </c>
      <c r="B827" s="47">
        <v>8759</v>
      </c>
      <c r="C827" s="47">
        <v>15833</v>
      </c>
      <c r="E827" s="39">
        <v>0</v>
      </c>
      <c r="F827" s="6">
        <v>24592</v>
      </c>
      <c r="G827" s="30">
        <v>6</v>
      </c>
      <c r="H827" s="30">
        <v>10</v>
      </c>
      <c r="K827" s="6">
        <v>16</v>
      </c>
      <c r="L827" s="7">
        <v>41791</v>
      </c>
    </row>
    <row r="828" spans="1:12">
      <c r="A828" s="29" t="s">
        <v>8</v>
      </c>
      <c r="B828" s="47">
        <v>32819</v>
      </c>
      <c r="C828" s="47">
        <v>47623</v>
      </c>
      <c r="E828" s="39">
        <v>0</v>
      </c>
      <c r="F828" s="6">
        <v>80442</v>
      </c>
      <c r="G828" s="30">
        <v>21</v>
      </c>
      <c r="H828" s="30">
        <f>19+15</f>
        <v>34</v>
      </c>
      <c r="K828" s="6">
        <v>55</v>
      </c>
      <c r="L828" s="7">
        <v>41791</v>
      </c>
    </row>
    <row r="829" spans="1:12">
      <c r="A829" s="29" t="s">
        <v>9</v>
      </c>
      <c r="B829" s="47">
        <v>33908</v>
      </c>
      <c r="C829" s="47">
        <v>26003</v>
      </c>
      <c r="E829" s="39">
        <v>0</v>
      </c>
      <c r="F829" s="6">
        <v>59911</v>
      </c>
      <c r="G829" s="30">
        <v>22</v>
      </c>
      <c r="H829" s="30">
        <v>18</v>
      </c>
      <c r="K829" s="6">
        <v>40</v>
      </c>
      <c r="L829" s="7">
        <v>41791</v>
      </c>
    </row>
    <row r="830" spans="1:12">
      <c r="A830" s="29" t="s">
        <v>12</v>
      </c>
      <c r="B830" s="47">
        <v>31388</v>
      </c>
      <c r="C830" s="47">
        <v>40043</v>
      </c>
      <c r="E830" s="39">
        <v>0</v>
      </c>
      <c r="F830" s="6">
        <v>71431</v>
      </c>
      <c r="G830" s="30">
        <v>20</v>
      </c>
      <c r="H830" s="41">
        <f>13+17</f>
        <v>30</v>
      </c>
      <c r="K830" s="6">
        <v>50</v>
      </c>
      <c r="L830" s="7">
        <v>41791</v>
      </c>
    </row>
    <row r="831" spans="1:12">
      <c r="A831" s="29" t="s">
        <v>10</v>
      </c>
      <c r="B831" s="47">
        <v>31426</v>
      </c>
      <c r="C831" s="47">
        <v>32990</v>
      </c>
      <c r="E831" s="39">
        <v>0</v>
      </c>
      <c r="F831" s="6">
        <v>64416</v>
      </c>
      <c r="G831" s="30">
        <v>20</v>
      </c>
      <c r="H831" s="41">
        <f>13+12</f>
        <v>25</v>
      </c>
      <c r="K831" s="6">
        <v>45</v>
      </c>
      <c r="L831" s="7">
        <v>41791</v>
      </c>
    </row>
    <row r="832" spans="1:12">
      <c r="A832" s="29" t="s">
        <v>11</v>
      </c>
      <c r="B832" s="47">
        <v>27464</v>
      </c>
      <c r="C832" s="47">
        <v>31103</v>
      </c>
      <c r="E832" s="39">
        <v>0</v>
      </c>
      <c r="F832" s="6">
        <v>58567</v>
      </c>
      <c r="G832" s="30">
        <v>17</v>
      </c>
      <c r="H832" s="41">
        <f>12+11</f>
        <v>23</v>
      </c>
      <c r="K832" s="6">
        <v>40</v>
      </c>
      <c r="L832" s="7">
        <v>41791</v>
      </c>
    </row>
    <row r="833" spans="1:12">
      <c r="A833" s="29" t="s">
        <v>13</v>
      </c>
      <c r="B833" s="47">
        <v>7060</v>
      </c>
      <c r="C833" s="47">
        <v>6810</v>
      </c>
      <c r="E833" s="39">
        <v>0</v>
      </c>
      <c r="F833" s="6">
        <v>13870</v>
      </c>
      <c r="G833" s="30">
        <v>6</v>
      </c>
      <c r="H833" s="41">
        <v>5</v>
      </c>
      <c r="K833" s="6">
        <v>11</v>
      </c>
      <c r="L833" s="7">
        <v>41791</v>
      </c>
    </row>
    <row r="834" spans="1:12">
      <c r="A834" s="29" t="s">
        <v>15</v>
      </c>
      <c r="B834" s="47">
        <v>6600</v>
      </c>
      <c r="C834" s="47"/>
      <c r="E834" s="39">
        <v>0</v>
      </c>
      <c r="F834" s="6">
        <v>6600</v>
      </c>
      <c r="G834" s="31">
        <v>2</v>
      </c>
      <c r="H834" s="41"/>
      <c r="K834" s="6">
        <v>2</v>
      </c>
      <c r="L834" s="7">
        <v>41791</v>
      </c>
    </row>
    <row r="835" spans="1:12">
      <c r="A835" s="29" t="s">
        <v>16</v>
      </c>
      <c r="B835" s="47">
        <v>8122</v>
      </c>
      <c r="C835" s="47">
        <v>5602</v>
      </c>
      <c r="E835" s="39">
        <v>0</v>
      </c>
      <c r="F835" s="6">
        <v>13724</v>
      </c>
      <c r="G835" s="31">
        <v>7</v>
      </c>
      <c r="H835" s="41">
        <v>5</v>
      </c>
      <c r="K835" s="6">
        <v>12</v>
      </c>
      <c r="L835" s="7">
        <v>41791</v>
      </c>
    </row>
    <row r="836" spans="1:12">
      <c r="A836" s="29" t="s">
        <v>17</v>
      </c>
      <c r="B836" s="47">
        <v>25724</v>
      </c>
      <c r="C836" s="47">
        <v>14123</v>
      </c>
      <c r="E836" s="39">
        <v>0</v>
      </c>
      <c r="F836" s="6">
        <v>39847</v>
      </c>
      <c r="G836" s="31">
        <v>18</v>
      </c>
      <c r="H836" s="41">
        <v>9</v>
      </c>
      <c r="K836" s="6">
        <v>27</v>
      </c>
      <c r="L836" s="7">
        <v>41791</v>
      </c>
    </row>
    <row r="837" spans="1:12">
      <c r="A837" s="29" t="s">
        <v>19</v>
      </c>
      <c r="B837" s="47">
        <v>21119</v>
      </c>
      <c r="C837" s="47">
        <v>13583</v>
      </c>
      <c r="E837" s="39">
        <v>0</v>
      </c>
      <c r="F837" s="6">
        <v>34702</v>
      </c>
      <c r="G837" s="31">
        <v>13</v>
      </c>
      <c r="H837" s="41">
        <v>9</v>
      </c>
      <c r="K837" s="6">
        <v>22</v>
      </c>
      <c r="L837" s="7">
        <v>41791</v>
      </c>
    </row>
    <row r="838" spans="1:12">
      <c r="A838" s="29" t="s">
        <v>20</v>
      </c>
      <c r="B838" s="47">
        <v>36649</v>
      </c>
      <c r="C838" s="47">
        <v>15383</v>
      </c>
      <c r="E838" s="39">
        <v>0</v>
      </c>
      <c r="F838" s="6">
        <v>52032</v>
      </c>
      <c r="G838" s="31">
        <f>13+12</f>
        <v>25</v>
      </c>
      <c r="H838" s="41">
        <v>10</v>
      </c>
      <c r="K838" s="6">
        <v>35</v>
      </c>
      <c r="L838" s="7">
        <v>41791</v>
      </c>
    </row>
    <row r="839" spans="1:12">
      <c r="A839" s="29" t="s">
        <v>18</v>
      </c>
      <c r="B839" s="47">
        <v>21164</v>
      </c>
      <c r="C839" s="47">
        <v>11783</v>
      </c>
      <c r="E839" s="39">
        <v>0</v>
      </c>
      <c r="F839" s="6">
        <v>32947</v>
      </c>
      <c r="G839" s="31">
        <v>12</v>
      </c>
      <c r="H839" s="41">
        <v>8</v>
      </c>
      <c r="K839" s="6">
        <v>20</v>
      </c>
      <c r="L839" s="7">
        <v>41791</v>
      </c>
    </row>
    <row r="840" spans="1:12">
      <c r="A840" s="29" t="s">
        <v>21</v>
      </c>
      <c r="B840" s="47">
        <v>12683</v>
      </c>
      <c r="C840" s="47">
        <v>15203</v>
      </c>
      <c r="E840" s="39">
        <v>0</v>
      </c>
      <c r="F840" s="6">
        <v>27886</v>
      </c>
      <c r="G840" s="31">
        <v>9</v>
      </c>
      <c r="H840" s="41">
        <v>11</v>
      </c>
      <c r="K840" s="6">
        <v>20</v>
      </c>
      <c r="L840" s="7">
        <v>41791</v>
      </c>
    </row>
    <row r="841" spans="1:12">
      <c r="A841" s="43" t="s">
        <v>23</v>
      </c>
      <c r="B841" s="47">
        <v>8363</v>
      </c>
      <c r="C841" s="47">
        <v>7103</v>
      </c>
      <c r="E841" s="39">
        <v>0</v>
      </c>
      <c r="F841" s="6">
        <v>15466</v>
      </c>
      <c r="G841" s="31">
        <v>6</v>
      </c>
      <c r="H841" s="41">
        <v>5</v>
      </c>
      <c r="K841" s="6">
        <v>11</v>
      </c>
      <c r="L841" s="7">
        <v>41791</v>
      </c>
    </row>
    <row r="842" spans="1:12">
      <c r="A842" s="43" t="s">
        <v>24</v>
      </c>
      <c r="B842" s="47">
        <v>27399</v>
      </c>
      <c r="C842" s="47">
        <v>10163</v>
      </c>
      <c r="E842" s="39">
        <v>0</v>
      </c>
      <c r="F842" s="6">
        <v>37562</v>
      </c>
      <c r="G842" s="31">
        <v>13</v>
      </c>
      <c r="H842" s="41">
        <f>7+7</f>
        <v>14</v>
      </c>
      <c r="K842" s="6">
        <v>27</v>
      </c>
      <c r="L842" s="7">
        <v>41791</v>
      </c>
    </row>
    <row r="843" spans="1:12">
      <c r="A843" s="43" t="s">
        <v>25</v>
      </c>
      <c r="B843" s="47">
        <v>21263</v>
      </c>
      <c r="C843" s="47">
        <v>6383</v>
      </c>
      <c r="E843" s="39">
        <v>0</v>
      </c>
      <c r="F843" s="6">
        <v>27646</v>
      </c>
      <c r="G843" s="31">
        <v>13</v>
      </c>
      <c r="H843" s="41">
        <v>4</v>
      </c>
      <c r="K843" s="6">
        <v>17</v>
      </c>
      <c r="L843" s="7">
        <v>41791</v>
      </c>
    </row>
    <row r="844" spans="1:12">
      <c r="A844" s="43" t="s">
        <v>22</v>
      </c>
      <c r="B844" s="47">
        <v>22028</v>
      </c>
      <c r="C844" s="47">
        <v>11423</v>
      </c>
      <c r="E844" s="39">
        <v>0</v>
      </c>
      <c r="F844" s="6">
        <v>33451</v>
      </c>
      <c r="G844" s="31">
        <v>13</v>
      </c>
      <c r="H844" s="41">
        <v>8</v>
      </c>
      <c r="K844" s="6">
        <v>21</v>
      </c>
      <c r="L844" s="7">
        <v>41791</v>
      </c>
    </row>
    <row r="845" spans="1:12">
      <c r="A845" s="43" t="s">
        <v>26</v>
      </c>
      <c r="B845" s="47">
        <v>19424</v>
      </c>
      <c r="C845" s="47">
        <v>7643</v>
      </c>
      <c r="E845" s="39">
        <v>0</v>
      </c>
      <c r="F845" s="6">
        <v>27067</v>
      </c>
      <c r="G845" s="31">
        <v>13</v>
      </c>
      <c r="H845" s="41">
        <v>5</v>
      </c>
      <c r="K845" s="6">
        <v>18</v>
      </c>
      <c r="L845" s="7">
        <v>41791</v>
      </c>
    </row>
    <row r="846" spans="1:12">
      <c r="A846" s="43" t="s">
        <v>27</v>
      </c>
      <c r="B846" s="47">
        <v>13942</v>
      </c>
      <c r="C846" s="47">
        <v>4042</v>
      </c>
      <c r="E846" s="39">
        <v>0</v>
      </c>
      <c r="F846" s="6">
        <v>17984</v>
      </c>
      <c r="G846" s="31">
        <v>10</v>
      </c>
      <c r="H846" s="41">
        <v>3</v>
      </c>
      <c r="K846" s="6">
        <v>13</v>
      </c>
      <c r="L846" s="7">
        <v>41791</v>
      </c>
    </row>
    <row r="847" spans="1:12">
      <c r="A847" s="43" t="s">
        <v>36</v>
      </c>
      <c r="B847" s="44">
        <v>20705</v>
      </c>
      <c r="E847" s="39">
        <v>0</v>
      </c>
      <c r="F847" s="44">
        <v>20705</v>
      </c>
      <c r="G847" s="45">
        <v>11</v>
      </c>
      <c r="K847" s="45">
        <v>11</v>
      </c>
      <c r="L847" s="7">
        <v>41791</v>
      </c>
    </row>
    <row r="848" spans="1:12">
      <c r="A848" s="43" t="s">
        <v>37</v>
      </c>
      <c r="B848" s="44">
        <v>10964</v>
      </c>
      <c r="E848" s="39">
        <v>0</v>
      </c>
      <c r="F848" s="44">
        <v>10964</v>
      </c>
      <c r="G848" s="45">
        <v>7</v>
      </c>
      <c r="K848" s="45">
        <v>7</v>
      </c>
      <c r="L848" s="7">
        <v>41791</v>
      </c>
    </row>
    <row r="849" spans="1:12">
      <c r="A849" s="43" t="s">
        <v>38</v>
      </c>
      <c r="B849" s="44">
        <v>13880</v>
      </c>
      <c r="E849" s="39">
        <v>0</v>
      </c>
      <c r="F849" s="44">
        <v>13880</v>
      </c>
      <c r="G849" s="45">
        <v>9</v>
      </c>
      <c r="K849" s="45">
        <v>9</v>
      </c>
      <c r="L849" s="7">
        <v>41791</v>
      </c>
    </row>
    <row r="850" spans="1:12">
      <c r="A850" s="43" t="s">
        <v>39</v>
      </c>
      <c r="B850" s="44">
        <v>9704</v>
      </c>
      <c r="E850" s="39">
        <v>0</v>
      </c>
      <c r="F850" s="44">
        <v>9704</v>
      </c>
      <c r="G850" s="45">
        <v>6</v>
      </c>
      <c r="K850" s="45">
        <v>6</v>
      </c>
      <c r="L850" s="7">
        <v>41791</v>
      </c>
    </row>
    <row r="851" spans="1:12">
      <c r="A851" s="29" t="s">
        <v>4</v>
      </c>
      <c r="B851" s="47">
        <v>4360</v>
      </c>
      <c r="C851" s="47">
        <v>23500</v>
      </c>
      <c r="D851" s="47">
        <v>200</v>
      </c>
      <c r="E851" s="39">
        <v>0</v>
      </c>
      <c r="F851" s="6">
        <v>28060</v>
      </c>
      <c r="G851" s="41">
        <v>3</v>
      </c>
      <c r="H851" s="31">
        <v>10</v>
      </c>
      <c r="K851" s="6">
        <v>13</v>
      </c>
      <c r="L851" s="7">
        <v>41821</v>
      </c>
    </row>
    <row r="852" spans="1:12">
      <c r="A852" s="29" t="s">
        <v>5</v>
      </c>
      <c r="B852" s="47">
        <v>4560</v>
      </c>
      <c r="C852" s="47">
        <v>18900</v>
      </c>
      <c r="D852" s="47"/>
      <c r="E852" s="39">
        <v>0</v>
      </c>
      <c r="F852" s="6">
        <v>23460</v>
      </c>
      <c r="G852" s="41">
        <v>3</v>
      </c>
      <c r="H852" s="41">
        <v>9</v>
      </c>
      <c r="K852" s="6">
        <v>12</v>
      </c>
      <c r="L852" s="7">
        <v>41821</v>
      </c>
    </row>
    <row r="853" spans="1:12">
      <c r="A853" s="29" t="s">
        <v>6</v>
      </c>
      <c r="B853" s="47">
        <v>2200</v>
      </c>
      <c r="C853" s="47">
        <v>4600</v>
      </c>
      <c r="D853" s="47"/>
      <c r="E853" s="39">
        <v>0</v>
      </c>
      <c r="F853" s="6">
        <v>6800</v>
      </c>
      <c r="G853" s="41">
        <v>2</v>
      </c>
      <c r="H853" s="31">
        <v>4</v>
      </c>
      <c r="K853" s="6">
        <v>6</v>
      </c>
      <c r="L853" s="7">
        <v>41821</v>
      </c>
    </row>
    <row r="854" spans="1:12">
      <c r="A854" s="29" t="s">
        <v>14</v>
      </c>
      <c r="B854" s="47">
        <v>4880</v>
      </c>
      <c r="C854" s="47">
        <f>7200+1200</f>
        <v>8400</v>
      </c>
      <c r="D854" s="47"/>
      <c r="E854" s="39">
        <v>0</v>
      </c>
      <c r="F854" s="6">
        <v>13280</v>
      </c>
      <c r="G854" s="41">
        <v>5</v>
      </c>
      <c r="H854" s="31">
        <v>5</v>
      </c>
      <c r="K854" s="6">
        <v>10</v>
      </c>
      <c r="L854" s="7">
        <v>41821</v>
      </c>
    </row>
    <row r="855" spans="1:12">
      <c r="A855" s="29" t="s">
        <v>7</v>
      </c>
      <c r="B855" s="47">
        <v>7920</v>
      </c>
      <c r="C855" s="47">
        <v>10260</v>
      </c>
      <c r="D855" s="47"/>
      <c r="E855" s="39">
        <v>0</v>
      </c>
      <c r="F855" s="6">
        <v>18180</v>
      </c>
      <c r="G855" s="30">
        <v>5</v>
      </c>
      <c r="H855" s="30">
        <v>6</v>
      </c>
      <c r="K855" s="6">
        <v>11</v>
      </c>
      <c r="L855" s="7">
        <v>41821</v>
      </c>
    </row>
    <row r="856" spans="1:12">
      <c r="A856" s="29" t="s">
        <v>8</v>
      </c>
      <c r="B856" s="47">
        <v>7470</v>
      </c>
      <c r="C856" s="47">
        <v>20321</v>
      </c>
      <c r="D856" s="47"/>
      <c r="E856" s="39">
        <v>0</v>
      </c>
      <c r="F856" s="6">
        <v>27791</v>
      </c>
      <c r="G856" s="30">
        <v>5</v>
      </c>
      <c r="H856" s="30">
        <v>10</v>
      </c>
      <c r="K856" s="6">
        <v>15</v>
      </c>
      <c r="L856" s="7">
        <v>41821</v>
      </c>
    </row>
    <row r="857" spans="1:12">
      <c r="A857" s="29" t="s">
        <v>9</v>
      </c>
      <c r="B857" s="47">
        <v>11016</v>
      </c>
      <c r="C857" s="47">
        <v>50171</v>
      </c>
      <c r="D857" s="47"/>
      <c r="E857" s="39">
        <v>0</v>
      </c>
      <c r="F857" s="6">
        <v>61187</v>
      </c>
      <c r="G857" s="30">
        <v>8</v>
      </c>
      <c r="H857" s="30">
        <v>33</v>
      </c>
      <c r="K857" s="6">
        <v>41</v>
      </c>
      <c r="L857" s="7">
        <v>41821</v>
      </c>
    </row>
    <row r="858" spans="1:12">
      <c r="A858" s="29" t="s">
        <v>12</v>
      </c>
      <c r="B858" s="47">
        <v>9846</v>
      </c>
      <c r="C858" s="47">
        <v>11921</v>
      </c>
      <c r="D858" s="47"/>
      <c r="E858" s="39">
        <v>0</v>
      </c>
      <c r="F858" s="6">
        <v>21767</v>
      </c>
      <c r="G858" s="30">
        <v>7</v>
      </c>
      <c r="H858" s="41">
        <v>7</v>
      </c>
      <c r="K858" s="6">
        <v>14</v>
      </c>
      <c r="L858" s="7">
        <v>41821</v>
      </c>
    </row>
    <row r="859" spans="1:12">
      <c r="A859" s="29" t="s">
        <v>10</v>
      </c>
      <c r="B859" s="47">
        <v>19896</v>
      </c>
      <c r="C859" s="47">
        <v>6660</v>
      </c>
      <c r="D859" s="47"/>
      <c r="E859" s="39">
        <v>0</v>
      </c>
      <c r="F859" s="6">
        <v>26556</v>
      </c>
      <c r="G859" s="30">
        <v>9</v>
      </c>
      <c r="H859" s="41">
        <v>4</v>
      </c>
      <c r="K859" s="6">
        <v>13</v>
      </c>
      <c r="L859" s="7">
        <v>41821</v>
      </c>
    </row>
    <row r="860" spans="1:12">
      <c r="A860" s="29" t="s">
        <v>11</v>
      </c>
      <c r="B860" s="47">
        <v>11556</v>
      </c>
      <c r="C860" s="47">
        <v>15521</v>
      </c>
      <c r="D860" s="47"/>
      <c r="E860" s="39">
        <v>0</v>
      </c>
      <c r="F860" s="6">
        <v>27077</v>
      </c>
      <c r="G860" s="30">
        <v>8</v>
      </c>
      <c r="H860" s="41">
        <v>9</v>
      </c>
      <c r="K860" s="6">
        <v>17</v>
      </c>
      <c r="L860" s="7">
        <v>41821</v>
      </c>
    </row>
    <row r="861" spans="1:12">
      <c r="A861" s="29" t="s">
        <v>13</v>
      </c>
      <c r="B861" s="47">
        <v>2760</v>
      </c>
      <c r="C861" s="47">
        <v>1500</v>
      </c>
      <c r="D861" s="47">
        <v>300</v>
      </c>
      <c r="E861" s="39">
        <v>0</v>
      </c>
      <c r="F861" s="6">
        <v>4560</v>
      </c>
      <c r="G861" s="30">
        <v>2</v>
      </c>
      <c r="H861" s="41">
        <v>1</v>
      </c>
      <c r="K861" s="6">
        <v>3</v>
      </c>
      <c r="L861" s="7">
        <v>41821</v>
      </c>
    </row>
    <row r="862" spans="1:12">
      <c r="A862" s="29" t="s">
        <v>15</v>
      </c>
      <c r="B862" s="47"/>
      <c r="C862" s="47"/>
      <c r="D862" s="47"/>
      <c r="G862" s="31"/>
      <c r="H862" s="41"/>
      <c r="L862" s="7">
        <v>41821</v>
      </c>
    </row>
    <row r="863" spans="1:12">
      <c r="A863" s="29" t="s">
        <v>16</v>
      </c>
      <c r="B863" s="47">
        <v>1944</v>
      </c>
      <c r="C863" s="47">
        <v>840</v>
      </c>
      <c r="D863" s="47"/>
      <c r="F863" s="6">
        <v>2784</v>
      </c>
      <c r="G863" s="31">
        <v>2</v>
      </c>
      <c r="H863" s="41">
        <v>1</v>
      </c>
      <c r="K863" s="6">
        <v>3</v>
      </c>
      <c r="L863" s="7">
        <v>41821</v>
      </c>
    </row>
    <row r="864" spans="1:12">
      <c r="A864" s="29" t="s">
        <v>17</v>
      </c>
      <c r="B864" s="47">
        <v>7920</v>
      </c>
      <c r="C864" s="47">
        <v>10661</v>
      </c>
      <c r="D864" s="47"/>
      <c r="F864" s="6">
        <v>18581</v>
      </c>
      <c r="G864" s="31">
        <v>6</v>
      </c>
      <c r="H864" s="41">
        <v>6</v>
      </c>
      <c r="K864" s="6">
        <v>12</v>
      </c>
      <c r="L864" s="7">
        <v>41821</v>
      </c>
    </row>
    <row r="865" spans="1:12">
      <c r="A865" s="29" t="s">
        <v>19</v>
      </c>
      <c r="B865" s="47">
        <v>3600</v>
      </c>
      <c r="C865" s="47">
        <v>11921</v>
      </c>
      <c r="D865" s="47"/>
      <c r="F865" s="6">
        <v>15521</v>
      </c>
      <c r="G865" s="31">
        <v>2</v>
      </c>
      <c r="H865" s="41">
        <v>7</v>
      </c>
      <c r="K865" s="6">
        <v>9</v>
      </c>
      <c r="L865" s="7">
        <v>41821</v>
      </c>
    </row>
    <row r="866" spans="1:12">
      <c r="A866" s="29" t="s">
        <v>20</v>
      </c>
      <c r="B866" s="47">
        <v>3456</v>
      </c>
      <c r="C866" s="47">
        <v>11921</v>
      </c>
      <c r="D866" s="47"/>
      <c r="F866" s="6">
        <v>15377</v>
      </c>
      <c r="G866" s="31">
        <v>2</v>
      </c>
      <c r="H866" s="41">
        <v>7</v>
      </c>
      <c r="K866" s="6">
        <v>9</v>
      </c>
      <c r="L866" s="7">
        <v>41821</v>
      </c>
    </row>
    <row r="867" spans="1:12">
      <c r="A867" s="29" t="s">
        <v>18</v>
      </c>
      <c r="B867" s="47">
        <v>7500</v>
      </c>
      <c r="C867" s="47">
        <v>13181</v>
      </c>
      <c r="D867" s="47"/>
      <c r="F867" s="6">
        <v>20681</v>
      </c>
      <c r="G867" s="31">
        <v>6</v>
      </c>
      <c r="H867" s="41">
        <v>8</v>
      </c>
      <c r="K867" s="6">
        <v>14</v>
      </c>
      <c r="L867" s="7">
        <v>41821</v>
      </c>
    </row>
    <row r="868" spans="1:12">
      <c r="A868" s="29" t="s">
        <v>21</v>
      </c>
      <c r="B868" s="47">
        <v>14640</v>
      </c>
      <c r="C868" s="47">
        <v>7200</v>
      </c>
      <c r="D868" s="47"/>
      <c r="F868" s="6">
        <v>21840</v>
      </c>
      <c r="G868" s="31">
        <v>6</v>
      </c>
      <c r="H868" s="41">
        <v>4</v>
      </c>
      <c r="K868" s="6">
        <v>10</v>
      </c>
      <c r="L868" s="7">
        <v>41821</v>
      </c>
    </row>
    <row r="869" spans="1:12">
      <c r="A869" s="43" t="s">
        <v>23</v>
      </c>
      <c r="B869" s="47">
        <v>4176</v>
      </c>
      <c r="C869" s="47">
        <v>5400</v>
      </c>
      <c r="D869" s="47"/>
      <c r="F869" s="6">
        <v>9576</v>
      </c>
      <c r="G869" s="31">
        <v>3</v>
      </c>
      <c r="H869" s="41">
        <v>3</v>
      </c>
      <c r="K869" s="6">
        <v>6</v>
      </c>
      <c r="L869" s="7">
        <v>41821</v>
      </c>
    </row>
    <row r="870" spans="1:12">
      <c r="A870" s="43" t="s">
        <v>24</v>
      </c>
      <c r="B870" s="47">
        <v>3060</v>
      </c>
      <c r="C870" s="47">
        <v>3461</v>
      </c>
      <c r="D870" s="47"/>
      <c r="F870" s="6">
        <v>6521</v>
      </c>
      <c r="G870" s="31">
        <v>3</v>
      </c>
      <c r="H870" s="41">
        <v>3</v>
      </c>
      <c r="K870" s="6">
        <v>6</v>
      </c>
      <c r="L870" s="7">
        <v>41821</v>
      </c>
    </row>
    <row r="871" spans="1:12">
      <c r="A871" s="43" t="s">
        <v>25</v>
      </c>
      <c r="B871" s="47">
        <v>7236</v>
      </c>
      <c r="C871" s="47">
        <v>6521</v>
      </c>
      <c r="D871" s="47"/>
      <c r="F871" s="6">
        <v>13757</v>
      </c>
      <c r="G871" s="31">
        <v>5</v>
      </c>
      <c r="H871" s="41">
        <v>4</v>
      </c>
      <c r="K871" s="6">
        <v>9</v>
      </c>
      <c r="L871" s="7">
        <v>41821</v>
      </c>
    </row>
    <row r="872" spans="1:12">
      <c r="A872" s="43" t="s">
        <v>22</v>
      </c>
      <c r="B872" s="47">
        <v>2916</v>
      </c>
      <c r="C872" s="47">
        <v>1800</v>
      </c>
      <c r="D872" s="47"/>
      <c r="F872" s="6">
        <v>4716</v>
      </c>
      <c r="G872" s="31">
        <v>2</v>
      </c>
      <c r="H872" s="41">
        <v>1</v>
      </c>
      <c r="K872" s="6">
        <v>3</v>
      </c>
      <c r="L872" s="7">
        <v>41821</v>
      </c>
    </row>
    <row r="873" spans="1:12">
      <c r="A873" s="43" t="s">
        <v>26</v>
      </c>
      <c r="B873" s="47">
        <v>10986</v>
      </c>
      <c r="C873" s="47">
        <v>0</v>
      </c>
      <c r="D873" s="47"/>
      <c r="F873" s="6">
        <v>10986</v>
      </c>
      <c r="G873" s="31">
        <v>8</v>
      </c>
      <c r="H873" s="41">
        <v>0</v>
      </c>
      <c r="K873" s="6">
        <v>8</v>
      </c>
      <c r="L873" s="7">
        <v>41821</v>
      </c>
    </row>
    <row r="874" spans="1:12">
      <c r="A874" s="43" t="s">
        <v>27</v>
      </c>
      <c r="B874" s="47">
        <v>4860</v>
      </c>
      <c r="C874" s="47">
        <v>3460</v>
      </c>
      <c r="D874" s="47"/>
      <c r="F874" s="6">
        <v>8320</v>
      </c>
      <c r="G874" s="31">
        <v>3</v>
      </c>
      <c r="H874" s="41">
        <v>2</v>
      </c>
      <c r="K874" s="6">
        <v>5</v>
      </c>
      <c r="L874" s="7">
        <v>41821</v>
      </c>
    </row>
    <row r="875" spans="1:12">
      <c r="A875" s="43" t="s">
        <v>36</v>
      </c>
      <c r="B875" s="44">
        <v>17760</v>
      </c>
      <c r="F875" s="44">
        <v>17760</v>
      </c>
      <c r="G875" s="45">
        <v>13</v>
      </c>
      <c r="K875" s="45">
        <v>13</v>
      </c>
      <c r="L875" s="7">
        <v>41821</v>
      </c>
    </row>
    <row r="876" spans="1:12">
      <c r="A876" s="43" t="s">
        <v>37</v>
      </c>
      <c r="B876" s="44">
        <v>3060</v>
      </c>
      <c r="F876" s="44">
        <v>3060</v>
      </c>
      <c r="G876" s="45">
        <v>2</v>
      </c>
      <c r="K876" s="45">
        <v>2</v>
      </c>
      <c r="L876" s="7">
        <v>41821</v>
      </c>
    </row>
    <row r="877" spans="1:12">
      <c r="A877" s="43" t="s">
        <v>38</v>
      </c>
      <c r="B877" s="44">
        <v>7780</v>
      </c>
      <c r="F877" s="44">
        <v>7780</v>
      </c>
      <c r="G877" s="45">
        <v>5</v>
      </c>
      <c r="K877" s="45">
        <v>5</v>
      </c>
      <c r="L877" s="7">
        <v>41821</v>
      </c>
    </row>
    <row r="878" spans="1:12">
      <c r="A878" s="43" t="s">
        <v>39</v>
      </c>
      <c r="B878" s="44"/>
      <c r="F878" s="44"/>
      <c r="G878" s="45"/>
      <c r="K878" s="45"/>
      <c r="L878" s="7">
        <v>41821</v>
      </c>
    </row>
    <row r="879" spans="1:12">
      <c r="A879" s="29" t="s">
        <v>4</v>
      </c>
      <c r="B879" s="47">
        <v>21770</v>
      </c>
      <c r="C879" s="47">
        <v>10980</v>
      </c>
      <c r="D879" s="47"/>
      <c r="F879" s="6">
        <v>32750</v>
      </c>
      <c r="G879" s="41">
        <v>15</v>
      </c>
      <c r="H879" s="31">
        <v>7</v>
      </c>
      <c r="K879" s="6">
        <v>22</v>
      </c>
      <c r="L879" s="7">
        <v>41852</v>
      </c>
    </row>
    <row r="880" spans="1:12">
      <c r="A880" s="29" t="s">
        <v>5</v>
      </c>
      <c r="B880" s="47">
        <v>12120</v>
      </c>
      <c r="C880" s="47">
        <v>13660</v>
      </c>
      <c r="D880" s="47">
        <v>600</v>
      </c>
      <c r="F880" s="6">
        <v>26380</v>
      </c>
      <c r="G880" s="41">
        <v>10</v>
      </c>
      <c r="H880" s="41">
        <v>8</v>
      </c>
      <c r="K880" s="6">
        <v>18</v>
      </c>
      <c r="L880" s="7">
        <v>41852</v>
      </c>
    </row>
    <row r="881" spans="1:12">
      <c r="A881" s="29" t="s">
        <v>6</v>
      </c>
      <c r="B881" s="47">
        <v>8680</v>
      </c>
      <c r="C881" s="47">
        <v>3450</v>
      </c>
      <c r="D881" s="47">
        <v>400</v>
      </c>
      <c r="F881" s="6">
        <v>12530</v>
      </c>
      <c r="G881" s="41">
        <v>9</v>
      </c>
      <c r="H881" s="31">
        <v>3</v>
      </c>
      <c r="K881" s="6">
        <v>12</v>
      </c>
      <c r="L881" s="7">
        <v>41852</v>
      </c>
    </row>
    <row r="882" spans="1:12">
      <c r="A882" s="29" t="s">
        <v>14</v>
      </c>
      <c r="B882" s="47">
        <v>15400</v>
      </c>
      <c r="C882" s="47">
        <v>1200</v>
      </c>
      <c r="D882" s="47"/>
      <c r="F882" s="6">
        <v>16600</v>
      </c>
      <c r="G882" s="41">
        <v>16</v>
      </c>
      <c r="H882" s="31">
        <v>1</v>
      </c>
      <c r="K882" s="6">
        <v>17</v>
      </c>
      <c r="L882" s="7">
        <v>41852</v>
      </c>
    </row>
    <row r="883" spans="1:12">
      <c r="A883" s="29" t="s">
        <v>7</v>
      </c>
      <c r="B883" s="47">
        <v>6840</v>
      </c>
      <c r="C883" s="47">
        <v>4320</v>
      </c>
      <c r="D883" s="47"/>
      <c r="F883" s="6">
        <v>11160</v>
      </c>
      <c r="G883" s="30">
        <v>5</v>
      </c>
      <c r="H883" s="30">
        <v>3</v>
      </c>
      <c r="K883" s="6">
        <v>8</v>
      </c>
      <c r="L883" s="7">
        <v>41852</v>
      </c>
    </row>
    <row r="884" spans="1:12">
      <c r="A884" s="29" t="s">
        <v>8</v>
      </c>
      <c r="B884" s="47">
        <v>11160</v>
      </c>
      <c r="C884" s="47">
        <v>30260</v>
      </c>
      <c r="D884" s="47"/>
      <c r="F884" s="6">
        <v>41420</v>
      </c>
      <c r="G884" s="30">
        <v>7</v>
      </c>
      <c r="H884" s="30">
        <v>20</v>
      </c>
      <c r="K884" s="6">
        <v>27</v>
      </c>
      <c r="L884" s="7">
        <v>41852</v>
      </c>
    </row>
    <row r="885" spans="1:12">
      <c r="A885" s="29" t="s">
        <v>9</v>
      </c>
      <c r="B885" s="47">
        <v>11160</v>
      </c>
      <c r="C885" s="47">
        <v>18900</v>
      </c>
      <c r="D885" s="47"/>
      <c r="F885" s="6">
        <v>30060</v>
      </c>
      <c r="G885" s="30">
        <v>8</v>
      </c>
      <c r="H885" s="30">
        <v>12</v>
      </c>
      <c r="K885" s="6">
        <v>20</v>
      </c>
      <c r="L885" s="7">
        <v>41852</v>
      </c>
    </row>
    <row r="886" spans="1:12">
      <c r="A886" s="29" t="s">
        <v>12</v>
      </c>
      <c r="B886" s="47">
        <v>18720</v>
      </c>
      <c r="C886" s="47">
        <v>15300</v>
      </c>
      <c r="D886" s="47"/>
      <c r="F886" s="6">
        <v>34020</v>
      </c>
      <c r="G886" s="30">
        <v>14</v>
      </c>
      <c r="H886" s="41">
        <v>10</v>
      </c>
      <c r="K886" s="6">
        <v>24</v>
      </c>
      <c r="L886" s="7">
        <v>41852</v>
      </c>
    </row>
    <row r="887" spans="1:12">
      <c r="A887" s="29" t="s">
        <v>10</v>
      </c>
      <c r="B887" s="47">
        <v>10620</v>
      </c>
      <c r="C887" s="47">
        <v>6120</v>
      </c>
      <c r="D887" s="47"/>
      <c r="F887" s="6">
        <v>16740</v>
      </c>
      <c r="G887" s="30">
        <v>8</v>
      </c>
      <c r="H887" s="41">
        <v>4</v>
      </c>
      <c r="K887" s="6">
        <v>12</v>
      </c>
      <c r="L887" s="7">
        <v>41852</v>
      </c>
    </row>
    <row r="888" spans="1:12">
      <c r="A888" s="29" t="s">
        <v>11</v>
      </c>
      <c r="B888" s="47">
        <v>9996</v>
      </c>
      <c r="C888" s="47">
        <v>9180</v>
      </c>
      <c r="D888" s="47"/>
      <c r="F888" s="6">
        <v>19176</v>
      </c>
      <c r="G888" s="30">
        <v>8</v>
      </c>
      <c r="H888" s="41">
        <v>6</v>
      </c>
      <c r="K888" s="6">
        <v>14</v>
      </c>
      <c r="L888" s="7">
        <v>41852</v>
      </c>
    </row>
    <row r="889" spans="1:12">
      <c r="A889" s="29" t="s">
        <v>13</v>
      </c>
      <c r="B889" s="47">
        <v>9050</v>
      </c>
      <c r="C889" s="47">
        <v>3600</v>
      </c>
      <c r="D889" s="47"/>
      <c r="F889" s="6">
        <v>12650</v>
      </c>
      <c r="G889" s="30">
        <v>7</v>
      </c>
      <c r="H889" s="41">
        <v>3</v>
      </c>
      <c r="K889" s="6">
        <v>10</v>
      </c>
      <c r="L889" s="7">
        <v>41852</v>
      </c>
    </row>
    <row r="890" spans="1:12">
      <c r="A890" s="29" t="s">
        <v>15</v>
      </c>
      <c r="B890" s="47">
        <v>2800</v>
      </c>
      <c r="C890" s="47"/>
      <c r="D890" s="47"/>
      <c r="F890" s="6">
        <v>2800</v>
      </c>
      <c r="G890" s="31">
        <v>2</v>
      </c>
      <c r="H890" s="41"/>
      <c r="K890" s="6">
        <v>2</v>
      </c>
      <c r="L890" s="7">
        <v>41852</v>
      </c>
    </row>
    <row r="891" spans="1:12">
      <c r="A891" s="29" t="s">
        <v>16</v>
      </c>
      <c r="B891" s="47">
        <v>5860</v>
      </c>
      <c r="C891" s="47"/>
      <c r="D891" s="47"/>
      <c r="F891" s="6">
        <v>5860</v>
      </c>
      <c r="G891" s="31">
        <v>5</v>
      </c>
      <c r="H891" s="41"/>
      <c r="K891" s="6">
        <v>5</v>
      </c>
      <c r="L891" s="7">
        <v>41852</v>
      </c>
    </row>
    <row r="892" spans="1:12">
      <c r="A892" s="29" t="s">
        <v>17</v>
      </c>
      <c r="B892" s="47">
        <v>13140</v>
      </c>
      <c r="C892" s="47">
        <v>19740</v>
      </c>
      <c r="D892" s="47"/>
      <c r="F892" s="6">
        <v>32880</v>
      </c>
      <c r="G892" s="31">
        <v>10</v>
      </c>
      <c r="H892" s="41">
        <v>13</v>
      </c>
      <c r="K892" s="6">
        <v>23</v>
      </c>
      <c r="L892" s="7">
        <v>41852</v>
      </c>
    </row>
    <row r="893" spans="1:12">
      <c r="A893" s="29" t="s">
        <v>19</v>
      </c>
      <c r="B893" s="47">
        <v>14940</v>
      </c>
      <c r="C893" s="47">
        <v>4860</v>
      </c>
      <c r="D893" s="47"/>
      <c r="F893" s="6">
        <v>19800</v>
      </c>
      <c r="G893" s="31">
        <v>11</v>
      </c>
      <c r="H893" s="41">
        <v>3</v>
      </c>
      <c r="K893" s="6">
        <v>14</v>
      </c>
      <c r="L893" s="7">
        <v>41852</v>
      </c>
    </row>
    <row r="894" spans="1:12">
      <c r="A894" s="29" t="s">
        <v>20</v>
      </c>
      <c r="B894" s="47">
        <v>10620</v>
      </c>
      <c r="C894" s="47">
        <v>6120</v>
      </c>
      <c r="D894" s="47"/>
      <c r="F894" s="6">
        <v>16740</v>
      </c>
      <c r="G894" s="31">
        <v>9</v>
      </c>
      <c r="H894" s="41">
        <v>4</v>
      </c>
      <c r="K894" s="6">
        <v>13</v>
      </c>
      <c r="L894" s="7">
        <v>41852</v>
      </c>
    </row>
    <row r="895" spans="1:12">
      <c r="A895" s="29" t="s">
        <v>18</v>
      </c>
      <c r="B895" s="47">
        <v>14400</v>
      </c>
      <c r="C895" s="47">
        <v>8640</v>
      </c>
      <c r="D895" s="47"/>
      <c r="F895" s="6">
        <v>23040</v>
      </c>
      <c r="G895" s="31">
        <v>12</v>
      </c>
      <c r="H895" s="41">
        <v>6</v>
      </c>
      <c r="K895" s="6">
        <v>18</v>
      </c>
      <c r="L895" s="7">
        <v>41852</v>
      </c>
    </row>
    <row r="896" spans="1:12">
      <c r="A896" s="29" t="s">
        <v>21</v>
      </c>
      <c r="B896" s="47">
        <v>4320</v>
      </c>
      <c r="C896" s="47">
        <v>4320</v>
      </c>
      <c r="D896" s="47"/>
      <c r="F896" s="6">
        <v>8640</v>
      </c>
      <c r="G896" s="31">
        <v>4</v>
      </c>
      <c r="H896" s="41">
        <v>3</v>
      </c>
      <c r="K896" s="6">
        <v>7</v>
      </c>
      <c r="L896" s="7">
        <v>41852</v>
      </c>
    </row>
    <row r="897" spans="1:12">
      <c r="A897" s="43" t="s">
        <v>23</v>
      </c>
      <c r="B897" s="47">
        <v>11700</v>
      </c>
      <c r="C897" s="47">
        <v>3060</v>
      </c>
      <c r="D897" s="47"/>
      <c r="F897" s="6">
        <v>14760</v>
      </c>
      <c r="G897" s="31">
        <v>8</v>
      </c>
      <c r="H897" s="41">
        <v>2</v>
      </c>
      <c r="K897" s="6">
        <v>10</v>
      </c>
      <c r="L897" s="7">
        <v>41852</v>
      </c>
    </row>
    <row r="898" spans="1:12">
      <c r="A898" s="43" t="s">
        <v>24</v>
      </c>
      <c r="B898" s="47">
        <v>9900</v>
      </c>
      <c r="C898" s="47">
        <v>6660</v>
      </c>
      <c r="D898" s="47"/>
      <c r="F898" s="6">
        <v>16560</v>
      </c>
      <c r="G898" s="31">
        <v>7</v>
      </c>
      <c r="H898" s="41">
        <v>4</v>
      </c>
      <c r="K898" s="6">
        <v>11</v>
      </c>
      <c r="L898" s="7">
        <v>41852</v>
      </c>
    </row>
    <row r="899" spans="1:12">
      <c r="A899" s="43" t="s">
        <v>25</v>
      </c>
      <c r="B899" s="47">
        <v>17390</v>
      </c>
      <c r="C899" s="47">
        <v>1800</v>
      </c>
      <c r="D899" s="47"/>
      <c r="F899" s="6">
        <v>19190</v>
      </c>
      <c r="G899" s="31">
        <v>13</v>
      </c>
      <c r="H899" s="41">
        <v>1</v>
      </c>
      <c r="K899" s="6">
        <v>14</v>
      </c>
      <c r="L899" s="7">
        <v>41852</v>
      </c>
    </row>
    <row r="900" spans="1:12">
      <c r="A900" s="43" t="s">
        <v>22</v>
      </c>
      <c r="B900" s="47">
        <v>12420</v>
      </c>
      <c r="C900" s="47">
        <v>1800</v>
      </c>
      <c r="D900" s="47"/>
      <c r="F900" s="6">
        <v>14220</v>
      </c>
      <c r="G900" s="31">
        <v>9</v>
      </c>
      <c r="H900" s="41">
        <v>1</v>
      </c>
      <c r="K900" s="6">
        <v>10</v>
      </c>
      <c r="L900" s="7">
        <v>41852</v>
      </c>
    </row>
    <row r="901" spans="1:12">
      <c r="A901" s="43" t="s">
        <v>26</v>
      </c>
      <c r="B901" s="47">
        <v>16380</v>
      </c>
      <c r="C901" s="47">
        <v>6840</v>
      </c>
      <c r="D901" s="47"/>
      <c r="F901" s="6">
        <v>23220</v>
      </c>
      <c r="G901" s="31">
        <v>13</v>
      </c>
      <c r="H901" s="41">
        <v>5</v>
      </c>
      <c r="K901" s="6">
        <v>18</v>
      </c>
      <c r="L901" s="7">
        <v>41852</v>
      </c>
    </row>
    <row r="902" spans="1:12">
      <c r="A902" s="43" t="s">
        <v>27</v>
      </c>
      <c r="B902" s="47">
        <v>6840</v>
      </c>
      <c r="C902" s="47">
        <v>3600</v>
      </c>
      <c r="D902" s="47"/>
      <c r="F902" s="6">
        <v>10440</v>
      </c>
      <c r="G902" s="31">
        <v>5</v>
      </c>
      <c r="H902" s="41">
        <v>2</v>
      </c>
      <c r="K902" s="6">
        <v>7</v>
      </c>
      <c r="L902" s="7">
        <v>41852</v>
      </c>
    </row>
    <row r="903" spans="1:12">
      <c r="A903" s="29" t="s">
        <v>4</v>
      </c>
      <c r="B903" s="47">
        <v>14400</v>
      </c>
      <c r="C903" s="47">
        <v>10600</v>
      </c>
      <c r="D903" s="47"/>
      <c r="F903" s="6">
        <v>25000</v>
      </c>
      <c r="G903" s="41">
        <v>11</v>
      </c>
      <c r="H903" s="31">
        <v>6</v>
      </c>
      <c r="K903" s="6">
        <v>17</v>
      </c>
      <c r="L903" s="7">
        <v>41883</v>
      </c>
    </row>
    <row r="904" spans="1:12">
      <c r="A904" s="29" t="s">
        <v>5</v>
      </c>
      <c r="B904" s="47"/>
      <c r="C904" s="47">
        <v>5400</v>
      </c>
      <c r="D904" s="47"/>
      <c r="F904" s="6">
        <v>5400</v>
      </c>
      <c r="G904" s="41"/>
      <c r="H904" s="41">
        <v>3</v>
      </c>
      <c r="K904" s="6">
        <v>3</v>
      </c>
      <c r="L904" s="7">
        <v>41883</v>
      </c>
    </row>
    <row r="905" spans="1:12">
      <c r="A905" s="29" t="s">
        <v>6</v>
      </c>
      <c r="B905" s="47">
        <v>1250</v>
      </c>
      <c r="C905" s="47">
        <v>2200</v>
      </c>
      <c r="D905" s="47"/>
      <c r="F905" s="6">
        <v>3450</v>
      </c>
      <c r="G905" s="41">
        <v>1</v>
      </c>
      <c r="H905" s="31">
        <v>1</v>
      </c>
      <c r="K905" s="6">
        <v>2</v>
      </c>
      <c r="L905" s="7">
        <v>41883</v>
      </c>
    </row>
    <row r="906" spans="1:12">
      <c r="A906" s="29" t="s">
        <v>14</v>
      </c>
      <c r="B906" s="47">
        <v>24545</v>
      </c>
      <c r="C906" s="47"/>
      <c r="D906" s="47">
        <v>3000</v>
      </c>
      <c r="F906" s="6">
        <v>27545</v>
      </c>
      <c r="G906" s="41">
        <v>28</v>
      </c>
      <c r="H906" s="31"/>
      <c r="K906" s="6">
        <v>28</v>
      </c>
      <c r="L906" s="7">
        <v>41883</v>
      </c>
    </row>
    <row r="907" spans="1:12">
      <c r="A907" s="29" t="s">
        <v>7</v>
      </c>
      <c r="B907" s="47">
        <v>2783</v>
      </c>
      <c r="C907" s="47">
        <v>7339</v>
      </c>
      <c r="D907" s="47"/>
      <c r="F907" s="6">
        <v>10122</v>
      </c>
      <c r="G907" s="30">
        <v>2</v>
      </c>
      <c r="H907" s="30">
        <v>4</v>
      </c>
      <c r="K907" s="6">
        <v>6</v>
      </c>
      <c r="L907" s="7">
        <v>41883</v>
      </c>
    </row>
    <row r="908" spans="1:12">
      <c r="A908" s="29" t="s">
        <v>8</v>
      </c>
      <c r="B908" s="47">
        <v>8753</v>
      </c>
      <c r="C908" s="47">
        <v>13059</v>
      </c>
      <c r="D908" s="47"/>
      <c r="F908" s="6">
        <v>21812</v>
      </c>
      <c r="G908" s="30">
        <v>6</v>
      </c>
      <c r="H908" s="30">
        <v>8</v>
      </c>
      <c r="K908" s="6">
        <v>14</v>
      </c>
      <c r="L908" s="7">
        <v>41883</v>
      </c>
    </row>
    <row r="909" spans="1:12">
      <c r="A909" s="29" t="s">
        <v>9</v>
      </c>
      <c r="B909" s="47">
        <v>4583</v>
      </c>
      <c r="C909" s="47">
        <v>14139</v>
      </c>
      <c r="D909" s="47"/>
      <c r="F909" s="6">
        <v>18722</v>
      </c>
      <c r="G909" s="30">
        <v>3</v>
      </c>
      <c r="H909" s="30">
        <v>8</v>
      </c>
      <c r="K909" s="6">
        <v>11</v>
      </c>
      <c r="L909" s="7">
        <v>41883</v>
      </c>
    </row>
    <row r="910" spans="1:12">
      <c r="A910" s="29" t="s">
        <v>12</v>
      </c>
      <c r="B910" s="47">
        <v>8573</v>
      </c>
      <c r="C910" s="47">
        <v>9999</v>
      </c>
      <c r="D910" s="47"/>
      <c r="F910" s="6">
        <v>18572</v>
      </c>
      <c r="G910" s="30">
        <v>6</v>
      </c>
      <c r="H910" s="41">
        <v>6</v>
      </c>
      <c r="K910" s="6">
        <v>12</v>
      </c>
      <c r="L910" s="7">
        <v>41883</v>
      </c>
    </row>
    <row r="911" spans="1:12">
      <c r="A911" s="29" t="s">
        <v>10</v>
      </c>
      <c r="B911" s="47">
        <v>10373</v>
      </c>
      <c r="C911" s="47">
        <v>5139</v>
      </c>
      <c r="D911" s="47"/>
      <c r="F911" s="6">
        <v>15512</v>
      </c>
      <c r="G911" s="30">
        <v>7</v>
      </c>
      <c r="H911" s="41">
        <v>3</v>
      </c>
      <c r="K911" s="6">
        <v>10</v>
      </c>
      <c r="L911" s="7">
        <v>41883</v>
      </c>
    </row>
    <row r="912" spans="1:12">
      <c r="A912" s="29" t="s">
        <v>11</v>
      </c>
      <c r="B912" s="47">
        <v>13943</v>
      </c>
      <c r="C912" s="47">
        <v>6799</v>
      </c>
      <c r="D912" s="47"/>
      <c r="F912" s="6">
        <v>20742</v>
      </c>
      <c r="G912" s="30">
        <v>4</v>
      </c>
      <c r="H912" s="41">
        <v>4</v>
      </c>
      <c r="K912" s="6">
        <v>8</v>
      </c>
      <c r="L912" s="7">
        <v>41883</v>
      </c>
    </row>
    <row r="913" spans="1:12">
      <c r="A913" s="29" t="s">
        <v>13</v>
      </c>
      <c r="B913" s="47">
        <v>5600</v>
      </c>
      <c r="C913" s="47">
        <v>2782</v>
      </c>
      <c r="D913" s="47"/>
      <c r="F913" s="6">
        <v>8382</v>
      </c>
      <c r="G913" s="30">
        <v>4</v>
      </c>
      <c r="H913" s="41">
        <v>2</v>
      </c>
      <c r="K913" s="6">
        <v>6</v>
      </c>
      <c r="L913" s="7">
        <v>41883</v>
      </c>
    </row>
    <row r="914" spans="1:12">
      <c r="A914" s="29" t="s">
        <v>15</v>
      </c>
      <c r="B914" s="47"/>
      <c r="C914" s="47"/>
      <c r="D914" s="47"/>
      <c r="G914" s="31"/>
      <c r="H914" s="41"/>
      <c r="L914" s="7">
        <v>41883</v>
      </c>
    </row>
    <row r="915" spans="1:12">
      <c r="A915" s="29" t="s">
        <v>16</v>
      </c>
      <c r="B915" s="47">
        <v>5242</v>
      </c>
      <c r="C915" s="47">
        <v>2400</v>
      </c>
      <c r="D915" s="47"/>
      <c r="F915" s="6">
        <v>7642</v>
      </c>
      <c r="G915" s="31">
        <v>5</v>
      </c>
      <c r="H915" s="41">
        <v>2</v>
      </c>
      <c r="K915" s="6">
        <v>7</v>
      </c>
      <c r="L915" s="7">
        <v>41883</v>
      </c>
    </row>
    <row r="916" spans="1:12">
      <c r="A916" s="29" t="s">
        <v>17</v>
      </c>
      <c r="B916" s="47">
        <v>6003</v>
      </c>
      <c r="C916" s="47">
        <v>6939</v>
      </c>
      <c r="D916" s="47"/>
      <c r="F916" s="6">
        <v>12942</v>
      </c>
      <c r="G916" s="31">
        <v>4</v>
      </c>
      <c r="H916" s="41">
        <v>4</v>
      </c>
      <c r="K916" s="6">
        <v>8</v>
      </c>
      <c r="L916" s="7">
        <v>41883</v>
      </c>
    </row>
    <row r="917" spans="1:12">
      <c r="A917" s="29" t="s">
        <v>19</v>
      </c>
      <c r="B917" s="47">
        <v>14053</v>
      </c>
      <c r="C917" s="47">
        <v>8739</v>
      </c>
      <c r="D917" s="47"/>
      <c r="F917" s="6">
        <v>22792</v>
      </c>
      <c r="G917" s="31">
        <v>11</v>
      </c>
      <c r="H917" s="41">
        <v>5</v>
      </c>
      <c r="K917" s="6">
        <v>16</v>
      </c>
      <c r="L917" s="7">
        <v>41883</v>
      </c>
    </row>
    <row r="918" spans="1:12">
      <c r="A918" s="29" t="s">
        <v>20</v>
      </c>
      <c r="B918" s="47">
        <v>8033</v>
      </c>
      <c r="C918" s="47">
        <v>9459</v>
      </c>
      <c r="D918" s="47"/>
      <c r="F918" s="6">
        <v>17492</v>
      </c>
      <c r="G918" s="31">
        <v>6</v>
      </c>
      <c r="H918" s="41">
        <v>6</v>
      </c>
      <c r="K918" s="6">
        <v>12</v>
      </c>
      <c r="L918" s="7">
        <v>41883</v>
      </c>
    </row>
    <row r="919" spans="1:12">
      <c r="A919" s="29" t="s">
        <v>18</v>
      </c>
      <c r="B919" s="47">
        <v>8003</v>
      </c>
      <c r="C919" s="47">
        <v>17779</v>
      </c>
      <c r="D919" s="47"/>
      <c r="F919" s="6">
        <v>25782</v>
      </c>
      <c r="G919" s="31">
        <v>6</v>
      </c>
      <c r="H919" s="41">
        <v>11</v>
      </c>
      <c r="K919" s="6">
        <v>17</v>
      </c>
      <c r="L919" s="7">
        <v>41883</v>
      </c>
    </row>
    <row r="920" spans="1:12">
      <c r="A920" s="29" t="s">
        <v>21</v>
      </c>
      <c r="B920" s="47">
        <v>4043</v>
      </c>
      <c r="C920" s="47">
        <v>5139</v>
      </c>
      <c r="D920" s="47"/>
      <c r="F920" s="6">
        <v>9182</v>
      </c>
      <c r="G920" s="31">
        <v>3</v>
      </c>
      <c r="H920" s="41">
        <v>3</v>
      </c>
      <c r="K920" s="6">
        <v>6</v>
      </c>
      <c r="L920" s="7">
        <v>41883</v>
      </c>
    </row>
    <row r="921" spans="1:12">
      <c r="A921" s="43" t="s">
        <v>23</v>
      </c>
      <c r="B921" s="47">
        <v>8642</v>
      </c>
      <c r="C921" s="47">
        <v>1260</v>
      </c>
      <c r="D921" s="47"/>
      <c r="F921" s="6">
        <v>9902</v>
      </c>
      <c r="G921" s="31">
        <v>6</v>
      </c>
      <c r="H921" s="41">
        <v>1</v>
      </c>
      <c r="K921" s="6">
        <v>7</v>
      </c>
      <c r="L921" s="7">
        <v>41883</v>
      </c>
    </row>
    <row r="922" spans="1:12">
      <c r="A922" s="43" t="s">
        <v>24</v>
      </c>
      <c r="B922" s="47">
        <v>5513</v>
      </c>
      <c r="C922" s="47">
        <v>4599</v>
      </c>
      <c r="D922" s="47"/>
      <c r="F922" s="6">
        <v>10112</v>
      </c>
      <c r="G922" s="31">
        <v>4</v>
      </c>
      <c r="H922" s="41">
        <v>3</v>
      </c>
      <c r="K922" s="6">
        <v>7</v>
      </c>
      <c r="L922" s="7">
        <v>41883</v>
      </c>
    </row>
    <row r="923" spans="1:12">
      <c r="A923" s="43" t="s">
        <v>25</v>
      </c>
      <c r="B923" s="47">
        <v>7103</v>
      </c>
      <c r="C923" s="47">
        <v>5859</v>
      </c>
      <c r="D923" s="47"/>
      <c r="F923" s="6">
        <v>12962</v>
      </c>
      <c r="G923" s="31">
        <v>5</v>
      </c>
      <c r="H923" s="41">
        <v>4</v>
      </c>
      <c r="K923" s="6">
        <v>9</v>
      </c>
      <c r="L923" s="7">
        <v>41883</v>
      </c>
    </row>
    <row r="924" spans="1:12">
      <c r="A924" s="43" t="s">
        <v>22</v>
      </c>
      <c r="B924" s="47">
        <v>12093</v>
      </c>
      <c r="C924" s="47">
        <v>2799</v>
      </c>
      <c r="D924" s="47"/>
      <c r="F924" s="6">
        <v>14892</v>
      </c>
      <c r="G924" s="31">
        <v>9</v>
      </c>
      <c r="H924" s="41">
        <v>2</v>
      </c>
      <c r="K924" s="6">
        <v>11</v>
      </c>
      <c r="L924" s="7">
        <v>41883</v>
      </c>
    </row>
    <row r="925" spans="1:12">
      <c r="A925" s="43" t="s">
        <v>26</v>
      </c>
      <c r="B925" s="47">
        <v>9833</v>
      </c>
      <c r="C925" s="47">
        <v>1539</v>
      </c>
      <c r="D925" s="47"/>
      <c r="F925" s="6">
        <v>11372</v>
      </c>
      <c r="G925" s="31">
        <v>7</v>
      </c>
      <c r="H925" s="41">
        <v>1</v>
      </c>
      <c r="K925" s="6">
        <v>8</v>
      </c>
      <c r="L925" s="7">
        <v>41883</v>
      </c>
    </row>
    <row r="926" spans="1:12">
      <c r="A926" s="43" t="s">
        <v>27</v>
      </c>
      <c r="B926" s="47">
        <v>3061</v>
      </c>
      <c r="C926" s="47">
        <v>1260</v>
      </c>
      <c r="D926" s="47"/>
      <c r="F926" s="6">
        <v>4321</v>
      </c>
      <c r="G926" s="31">
        <v>2</v>
      </c>
      <c r="H926" s="41">
        <v>1</v>
      </c>
      <c r="K926" s="6">
        <v>3</v>
      </c>
      <c r="L926" s="7">
        <v>41883</v>
      </c>
    </row>
    <row r="927" spans="1:12">
      <c r="A927" s="43" t="s">
        <v>36</v>
      </c>
      <c r="B927" s="44">
        <v>6121</v>
      </c>
      <c r="F927" s="44">
        <v>6121</v>
      </c>
      <c r="G927" s="45">
        <v>4</v>
      </c>
      <c r="K927" s="45">
        <v>4</v>
      </c>
      <c r="L927" s="7">
        <v>41883</v>
      </c>
    </row>
    <row r="928" spans="1:12">
      <c r="A928" s="43" t="s">
        <v>37</v>
      </c>
      <c r="B928" s="44">
        <v>11141</v>
      </c>
      <c r="F928" s="44">
        <v>11141</v>
      </c>
      <c r="G928" s="45">
        <v>8</v>
      </c>
      <c r="K928" s="45">
        <v>8</v>
      </c>
      <c r="L928" s="7">
        <v>41883</v>
      </c>
    </row>
    <row r="929" spans="1:12">
      <c r="A929" s="43" t="s">
        <v>38</v>
      </c>
      <c r="B929" s="44">
        <v>7381</v>
      </c>
      <c r="F929" s="44">
        <v>7381</v>
      </c>
      <c r="G929" s="45">
        <v>5</v>
      </c>
      <c r="K929" s="45">
        <v>5</v>
      </c>
      <c r="L929" s="7">
        <v>41883</v>
      </c>
    </row>
    <row r="930" spans="1:12">
      <c r="A930" s="43" t="s">
        <v>39</v>
      </c>
      <c r="B930" s="44">
        <v>4032</v>
      </c>
      <c r="F930" s="44">
        <v>4032</v>
      </c>
      <c r="G930" s="45">
        <v>3</v>
      </c>
      <c r="K930" s="45">
        <v>3</v>
      </c>
      <c r="L930" s="7">
        <v>41883</v>
      </c>
    </row>
    <row r="931" spans="1:12">
      <c r="A931" s="29" t="s">
        <v>4</v>
      </c>
      <c r="B931" s="47">
        <v>4320</v>
      </c>
      <c r="C931" s="47">
        <v>5400</v>
      </c>
      <c r="D931" s="47">
        <v>800</v>
      </c>
      <c r="F931" s="6">
        <v>10520</v>
      </c>
      <c r="G931" s="41">
        <v>3</v>
      </c>
      <c r="H931" s="31">
        <v>3</v>
      </c>
      <c r="K931" s="6">
        <v>6</v>
      </c>
      <c r="L931" s="7">
        <v>41913</v>
      </c>
    </row>
    <row r="932" spans="1:12">
      <c r="A932" s="29" t="s">
        <v>5</v>
      </c>
      <c r="B932" s="47">
        <v>28260</v>
      </c>
      <c r="C932" s="47">
        <v>9800</v>
      </c>
      <c r="D932" s="47">
        <v>600</v>
      </c>
      <c r="F932" s="6">
        <v>38660</v>
      </c>
      <c r="G932" s="41">
        <v>22</v>
      </c>
      <c r="H932" s="41">
        <v>5</v>
      </c>
      <c r="K932" s="6">
        <v>27</v>
      </c>
      <c r="L932" s="7">
        <v>41913</v>
      </c>
    </row>
    <row r="933" spans="1:12">
      <c r="A933" s="29" t="s">
        <v>6</v>
      </c>
      <c r="B933" s="47">
        <v>17360</v>
      </c>
      <c r="C933" s="47">
        <v>4400</v>
      </c>
      <c r="D933" s="47"/>
      <c r="F933" s="6">
        <v>21760</v>
      </c>
      <c r="G933" s="41">
        <v>21</v>
      </c>
      <c r="H933" s="31">
        <v>2</v>
      </c>
      <c r="K933" s="6">
        <v>23</v>
      </c>
      <c r="L933" s="7">
        <v>41913</v>
      </c>
    </row>
    <row r="934" spans="1:12">
      <c r="A934" s="29" t="s">
        <v>14</v>
      </c>
      <c r="B934" s="47">
        <v>6545</v>
      </c>
      <c r="C934" s="47"/>
      <c r="D934" s="47"/>
      <c r="F934" s="6">
        <v>6545</v>
      </c>
      <c r="G934" s="41">
        <v>8</v>
      </c>
      <c r="H934" s="31"/>
      <c r="K934" s="6">
        <v>8</v>
      </c>
      <c r="L934" s="7">
        <v>41913</v>
      </c>
    </row>
    <row r="935" spans="1:12">
      <c r="A935" s="29" t="s">
        <v>7</v>
      </c>
      <c r="B935" s="47">
        <v>4306</v>
      </c>
      <c r="C935" s="47">
        <v>8860</v>
      </c>
      <c r="D935" s="47"/>
      <c r="F935" s="6">
        <v>13166</v>
      </c>
      <c r="G935" s="30">
        <v>3</v>
      </c>
      <c r="H935" s="30">
        <v>5</v>
      </c>
      <c r="K935" s="6">
        <v>8</v>
      </c>
      <c r="L935" s="7">
        <v>41913</v>
      </c>
    </row>
    <row r="936" spans="1:12">
      <c r="A936" s="29" t="s">
        <v>8</v>
      </c>
      <c r="B936" s="47">
        <v>15466</v>
      </c>
      <c r="C936" s="47">
        <v>19440</v>
      </c>
      <c r="D936" s="47"/>
      <c r="F936" s="6">
        <v>34906</v>
      </c>
      <c r="G936" s="30">
        <v>11</v>
      </c>
      <c r="H936" s="30">
        <v>13</v>
      </c>
      <c r="K936" s="6">
        <v>24</v>
      </c>
      <c r="L936" s="7">
        <v>41913</v>
      </c>
    </row>
    <row r="937" spans="1:12">
      <c r="A937" s="29" t="s">
        <v>9</v>
      </c>
      <c r="B937" s="47">
        <v>14386</v>
      </c>
      <c r="C937" s="47">
        <v>13320</v>
      </c>
      <c r="D937" s="47"/>
      <c r="F937" s="6">
        <v>27706</v>
      </c>
      <c r="G937" s="30">
        <v>11</v>
      </c>
      <c r="H937" s="30">
        <v>9</v>
      </c>
      <c r="K937" s="6">
        <v>20</v>
      </c>
      <c r="L937" s="7">
        <v>41913</v>
      </c>
    </row>
    <row r="938" spans="1:12">
      <c r="A938" s="29" t="s">
        <v>12</v>
      </c>
      <c r="B938" s="47">
        <v>15286</v>
      </c>
      <c r="C938" s="47">
        <v>12240</v>
      </c>
      <c r="D938" s="47"/>
      <c r="F938" s="6">
        <v>27526</v>
      </c>
      <c r="G938" s="30">
        <v>11</v>
      </c>
      <c r="H938" s="41">
        <v>8</v>
      </c>
      <c r="K938" s="6">
        <v>19</v>
      </c>
      <c r="L938" s="7">
        <v>41913</v>
      </c>
    </row>
    <row r="939" spans="1:12">
      <c r="A939" s="29" t="s">
        <v>10</v>
      </c>
      <c r="B939" s="47">
        <v>15646</v>
      </c>
      <c r="C939" s="47">
        <v>9000</v>
      </c>
      <c r="D939" s="47"/>
      <c r="F939" s="6">
        <v>24646</v>
      </c>
      <c r="G939" s="30">
        <v>12</v>
      </c>
      <c r="H939" s="41">
        <v>6</v>
      </c>
      <c r="K939" s="6">
        <v>18</v>
      </c>
      <c r="L939" s="7">
        <v>41913</v>
      </c>
    </row>
    <row r="940" spans="1:12">
      <c r="A940" s="29" t="s">
        <v>11</v>
      </c>
      <c r="B940" s="47">
        <v>14386</v>
      </c>
      <c r="C940" s="47">
        <v>10340</v>
      </c>
      <c r="D940" s="47"/>
      <c r="F940" s="6">
        <v>24726</v>
      </c>
      <c r="G940" s="30">
        <v>11</v>
      </c>
      <c r="H940" s="41">
        <v>6</v>
      </c>
      <c r="K940" s="6">
        <v>17</v>
      </c>
      <c r="L940" s="7">
        <v>41913</v>
      </c>
    </row>
    <row r="941" spans="1:12">
      <c r="A941" s="29" t="s">
        <v>13</v>
      </c>
      <c r="B941" s="47"/>
      <c r="C941" s="47">
        <v>7680</v>
      </c>
      <c r="D941" s="47"/>
      <c r="F941" s="6">
        <v>7680</v>
      </c>
      <c r="G941" s="30"/>
      <c r="H941" s="41">
        <v>6</v>
      </c>
      <c r="K941" s="6">
        <v>6</v>
      </c>
      <c r="L941" s="7">
        <v>41913</v>
      </c>
    </row>
    <row r="942" spans="1:12">
      <c r="A942" s="29" t="s">
        <v>15</v>
      </c>
      <c r="B942" s="47"/>
      <c r="C942" s="47"/>
      <c r="D942" s="47"/>
      <c r="G942" s="31"/>
      <c r="H942" s="41"/>
      <c r="L942" s="7">
        <v>41913</v>
      </c>
    </row>
    <row r="943" spans="1:12">
      <c r="A943" s="29" t="s">
        <v>16</v>
      </c>
      <c r="B943" s="47">
        <v>4724</v>
      </c>
      <c r="C943" s="47">
        <v>1200</v>
      </c>
      <c r="D943" s="47"/>
      <c r="F943" s="6">
        <v>5924</v>
      </c>
      <c r="G943" s="31">
        <v>4</v>
      </c>
      <c r="H943" s="41">
        <v>1</v>
      </c>
      <c r="K943" s="6">
        <v>5</v>
      </c>
      <c r="L943" s="7">
        <v>41913</v>
      </c>
    </row>
    <row r="944" spans="1:12">
      <c r="A944" s="29" t="s">
        <v>17</v>
      </c>
      <c r="B944" s="47">
        <v>8626</v>
      </c>
      <c r="C944" s="47">
        <v>3060</v>
      </c>
      <c r="D944" s="47"/>
      <c r="F944" s="6">
        <v>11686</v>
      </c>
      <c r="G944" s="31">
        <v>6</v>
      </c>
      <c r="H944" s="41">
        <v>2</v>
      </c>
      <c r="K944" s="6">
        <v>8</v>
      </c>
      <c r="L944" s="7">
        <v>41913</v>
      </c>
    </row>
    <row r="945" spans="1:12">
      <c r="A945" s="29" t="s">
        <v>19</v>
      </c>
      <c r="B945" s="47">
        <v>15286</v>
      </c>
      <c r="C945" s="47">
        <v>6120</v>
      </c>
      <c r="D945" s="47"/>
      <c r="F945" s="6">
        <v>21406</v>
      </c>
      <c r="G945" s="31">
        <v>11</v>
      </c>
      <c r="H945" s="41">
        <v>4</v>
      </c>
      <c r="K945" s="6">
        <v>15</v>
      </c>
      <c r="L945" s="7">
        <v>41913</v>
      </c>
    </row>
    <row r="946" spans="1:12">
      <c r="A946" s="29" t="s">
        <v>20</v>
      </c>
      <c r="B946" s="47">
        <v>9706</v>
      </c>
      <c r="C946" s="47">
        <v>5580</v>
      </c>
      <c r="D946" s="47">
        <v>500</v>
      </c>
      <c r="F946" s="6">
        <v>15786</v>
      </c>
      <c r="G946" s="31">
        <v>8</v>
      </c>
      <c r="H946" s="41">
        <v>4</v>
      </c>
      <c r="K946" s="6">
        <v>12</v>
      </c>
      <c r="L946" s="7">
        <v>41913</v>
      </c>
    </row>
    <row r="947" spans="1:12">
      <c r="A947" s="29" t="s">
        <v>18</v>
      </c>
      <c r="B947" s="47">
        <v>8626</v>
      </c>
      <c r="C947" s="47">
        <v>6120</v>
      </c>
      <c r="D947" s="47"/>
      <c r="F947" s="6">
        <v>14746</v>
      </c>
      <c r="G947" s="31">
        <v>6</v>
      </c>
      <c r="H947" s="41">
        <v>4</v>
      </c>
      <c r="K947" s="6">
        <v>10</v>
      </c>
      <c r="L947" s="7">
        <v>41913</v>
      </c>
    </row>
    <row r="948" spans="1:12">
      <c r="A948" s="29" t="s">
        <v>21</v>
      </c>
      <c r="B948" s="47">
        <v>11866</v>
      </c>
      <c r="C948" s="47">
        <v>1620</v>
      </c>
      <c r="D948" s="47"/>
      <c r="F948" s="6">
        <v>13486</v>
      </c>
      <c r="G948" s="31">
        <v>9</v>
      </c>
      <c r="H948" s="41">
        <v>1</v>
      </c>
      <c r="K948" s="6">
        <v>10</v>
      </c>
      <c r="L948" s="7">
        <v>41913</v>
      </c>
    </row>
    <row r="949" spans="1:12">
      <c r="A949" s="43" t="s">
        <v>23</v>
      </c>
      <c r="B949" s="47">
        <v>9166</v>
      </c>
      <c r="C949" s="47">
        <v>5940</v>
      </c>
      <c r="D949" s="47"/>
      <c r="F949" s="6">
        <v>15106</v>
      </c>
      <c r="G949" s="31">
        <v>6</v>
      </c>
      <c r="H949" s="41">
        <v>4</v>
      </c>
      <c r="K949" s="6">
        <v>10</v>
      </c>
      <c r="L949" s="7">
        <v>41913</v>
      </c>
    </row>
    <row r="950" spans="1:12">
      <c r="A950" s="43" t="s">
        <v>24</v>
      </c>
      <c r="B950" s="47">
        <v>10426</v>
      </c>
      <c r="C950" s="47">
        <v>5400</v>
      </c>
      <c r="D950" s="47"/>
      <c r="F950" s="6">
        <v>15826</v>
      </c>
      <c r="G950" s="31">
        <v>7</v>
      </c>
      <c r="H950" s="41">
        <v>4</v>
      </c>
      <c r="K950" s="6">
        <v>11</v>
      </c>
      <c r="L950" s="7">
        <v>41913</v>
      </c>
    </row>
    <row r="951" spans="1:12">
      <c r="A951" s="43" t="s">
        <v>25</v>
      </c>
      <c r="B951" s="47">
        <v>8086</v>
      </c>
      <c r="C951" s="47">
        <v>4140</v>
      </c>
      <c r="D951" s="47"/>
      <c r="F951" s="6">
        <v>12226</v>
      </c>
      <c r="G951" s="31">
        <v>6</v>
      </c>
      <c r="H951" s="41">
        <v>3</v>
      </c>
      <c r="K951" s="6">
        <v>9</v>
      </c>
      <c r="L951" s="7">
        <v>41913</v>
      </c>
    </row>
    <row r="952" spans="1:12">
      <c r="A952" s="43" t="s">
        <v>22</v>
      </c>
      <c r="B952" s="47">
        <v>12046</v>
      </c>
      <c r="C952" s="47">
        <v>7380</v>
      </c>
      <c r="D952" s="47"/>
      <c r="F952" s="6">
        <v>19426</v>
      </c>
      <c r="G952" s="31">
        <v>8</v>
      </c>
      <c r="H952" s="41">
        <v>5</v>
      </c>
      <c r="K952" s="6">
        <v>13</v>
      </c>
      <c r="L952" s="7">
        <v>41913</v>
      </c>
    </row>
    <row r="953" spans="1:12">
      <c r="A953" s="43" t="s">
        <v>26</v>
      </c>
      <c r="B953" s="47">
        <v>12406</v>
      </c>
      <c r="C953" s="47">
        <v>4680</v>
      </c>
      <c r="D953" s="47"/>
      <c r="F953" s="6">
        <v>17086</v>
      </c>
      <c r="G953" s="31">
        <v>9</v>
      </c>
      <c r="H953" s="41">
        <v>3</v>
      </c>
      <c r="K953" s="6">
        <v>12</v>
      </c>
      <c r="L953" s="7">
        <v>41913</v>
      </c>
    </row>
    <row r="954" spans="1:12">
      <c r="A954" s="43" t="s">
        <v>27</v>
      </c>
      <c r="B954" s="47">
        <v>5204</v>
      </c>
      <c r="C954" s="47">
        <v>5940</v>
      </c>
      <c r="D954" s="47"/>
      <c r="F954" s="6">
        <v>11144</v>
      </c>
      <c r="G954" s="31">
        <v>4</v>
      </c>
      <c r="H954" s="41">
        <v>4</v>
      </c>
      <c r="K954" s="6">
        <v>8</v>
      </c>
      <c r="L954" s="7">
        <v>41913</v>
      </c>
    </row>
    <row r="955" spans="1:12">
      <c r="A955" s="43" t="s">
        <v>36</v>
      </c>
      <c r="B955" s="44">
        <v>5924</v>
      </c>
      <c r="F955" s="44">
        <v>5924</v>
      </c>
      <c r="G955" s="45">
        <v>4</v>
      </c>
      <c r="K955" s="45">
        <v>4</v>
      </c>
      <c r="L955" s="7">
        <v>41913</v>
      </c>
    </row>
    <row r="956" spans="1:12">
      <c r="A956" s="43" t="s">
        <v>37</v>
      </c>
      <c r="B956" s="44">
        <v>6104</v>
      </c>
      <c r="F956" s="44">
        <v>6104</v>
      </c>
      <c r="G956" s="45">
        <v>4</v>
      </c>
      <c r="K956" s="45">
        <v>4</v>
      </c>
      <c r="L956" s="7">
        <v>41913</v>
      </c>
    </row>
    <row r="957" spans="1:12">
      <c r="A957" s="43" t="s">
        <v>38</v>
      </c>
      <c r="B957" s="44">
        <v>8264</v>
      </c>
      <c r="F957" s="44">
        <v>8264</v>
      </c>
      <c r="G957" s="45">
        <v>5</v>
      </c>
      <c r="K957" s="45">
        <v>5</v>
      </c>
      <c r="L957" s="7">
        <v>41913</v>
      </c>
    </row>
    <row r="958" spans="1:12">
      <c r="A958" s="43" t="s">
        <v>39</v>
      </c>
      <c r="B958" s="44">
        <v>6104</v>
      </c>
      <c r="F958" s="44">
        <v>6104</v>
      </c>
      <c r="G958" s="45">
        <v>4</v>
      </c>
      <c r="K958" s="45">
        <v>4</v>
      </c>
      <c r="L958" s="7">
        <v>41913</v>
      </c>
    </row>
    <row r="959" spans="1:12">
      <c r="A959" s="29" t="s">
        <v>4</v>
      </c>
      <c r="B959" s="47">
        <v>3600</v>
      </c>
      <c r="C959" s="47">
        <v>9140</v>
      </c>
      <c r="F959" s="6">
        <v>12740</v>
      </c>
      <c r="G959" s="41">
        <v>2</v>
      </c>
      <c r="H959" s="31">
        <v>5</v>
      </c>
      <c r="K959" s="6">
        <v>7</v>
      </c>
      <c r="L959" s="7">
        <v>41944</v>
      </c>
    </row>
    <row r="960" spans="1:12">
      <c r="A960" s="29" t="s">
        <v>5</v>
      </c>
      <c r="B960" s="47">
        <v>5400</v>
      </c>
      <c r="C960" s="47">
        <v>19140</v>
      </c>
      <c r="F960" s="6">
        <v>24540</v>
      </c>
      <c r="G960" s="41">
        <v>3</v>
      </c>
      <c r="H960" s="41">
        <v>10</v>
      </c>
      <c r="K960" s="6">
        <v>13</v>
      </c>
      <c r="L960" s="7">
        <v>41944</v>
      </c>
    </row>
    <row r="961" spans="1:12">
      <c r="A961" s="29" t="s">
        <v>6</v>
      </c>
      <c r="B961" s="47">
        <v>7400</v>
      </c>
      <c r="C961" s="47">
        <v>2200</v>
      </c>
      <c r="F961" s="6">
        <v>9600</v>
      </c>
      <c r="G961" s="41">
        <v>4</v>
      </c>
      <c r="H961" s="31">
        <v>2</v>
      </c>
      <c r="K961" s="6">
        <v>6</v>
      </c>
      <c r="L961" s="7">
        <v>41944</v>
      </c>
    </row>
    <row r="962" spans="1:12">
      <c r="A962" s="29" t="s">
        <v>14</v>
      </c>
      <c r="B962" s="47">
        <v>3600</v>
      </c>
      <c r="C962" s="47"/>
      <c r="F962" s="6">
        <v>3600</v>
      </c>
      <c r="G962" s="41">
        <v>3</v>
      </c>
      <c r="H962" s="31"/>
      <c r="K962" s="6">
        <v>3</v>
      </c>
      <c r="L962" s="7">
        <v>41944</v>
      </c>
    </row>
    <row r="963" spans="1:12">
      <c r="A963" s="29" t="s">
        <v>7</v>
      </c>
      <c r="B963" s="47">
        <v>1523</v>
      </c>
      <c r="C963" s="47">
        <v>13102</v>
      </c>
      <c r="F963" s="6">
        <v>14625</v>
      </c>
      <c r="G963" s="30">
        <v>1</v>
      </c>
      <c r="H963" s="30">
        <v>7</v>
      </c>
      <c r="K963" s="6">
        <v>8</v>
      </c>
      <c r="L963" s="7">
        <v>41944</v>
      </c>
    </row>
    <row r="964" spans="1:12">
      <c r="A964" s="29" t="s">
        <v>8</v>
      </c>
      <c r="B964" s="47">
        <v>4863</v>
      </c>
      <c r="C964" s="47">
        <v>14260</v>
      </c>
      <c r="F964" s="6">
        <v>19123</v>
      </c>
      <c r="G964" s="30">
        <v>3</v>
      </c>
      <c r="H964" s="30">
        <v>8</v>
      </c>
      <c r="K964" s="6">
        <v>11</v>
      </c>
      <c r="L964" s="7">
        <v>41944</v>
      </c>
    </row>
    <row r="965" spans="1:12">
      <c r="A965" s="29" t="s">
        <v>9</v>
      </c>
      <c r="B965" s="47">
        <v>11523</v>
      </c>
      <c r="C965" s="47">
        <v>10800</v>
      </c>
      <c r="F965" s="6">
        <v>22323</v>
      </c>
      <c r="G965" s="30">
        <v>10</v>
      </c>
      <c r="H965" s="30">
        <v>6</v>
      </c>
      <c r="K965" s="6">
        <v>16</v>
      </c>
      <c r="L965" s="7">
        <v>41944</v>
      </c>
    </row>
    <row r="966" spans="1:12">
      <c r="A966" s="29" t="s">
        <v>12</v>
      </c>
      <c r="B966" s="47">
        <v>6123</v>
      </c>
      <c r="C966" s="47">
        <v>7740</v>
      </c>
      <c r="F966" s="6">
        <v>13863</v>
      </c>
      <c r="G966" s="30">
        <v>4</v>
      </c>
      <c r="H966" s="41">
        <v>4</v>
      </c>
      <c r="K966" s="6">
        <v>8</v>
      </c>
      <c r="L966" s="7">
        <v>41944</v>
      </c>
    </row>
    <row r="967" spans="1:12">
      <c r="A967" s="29" t="s">
        <v>10</v>
      </c>
      <c r="B967" s="47">
        <v>9463</v>
      </c>
      <c r="C967" s="47">
        <v>7721</v>
      </c>
      <c r="F967" s="6">
        <v>17184</v>
      </c>
      <c r="G967" s="30">
        <v>6</v>
      </c>
      <c r="H967" s="41">
        <v>4</v>
      </c>
      <c r="K967" s="6">
        <v>10</v>
      </c>
      <c r="L967" s="7">
        <v>41944</v>
      </c>
    </row>
    <row r="968" spans="1:12">
      <c r="A968" s="29" t="s">
        <v>11</v>
      </c>
      <c r="B968" s="47">
        <v>12184</v>
      </c>
      <c r="C968" s="47">
        <v>9400</v>
      </c>
      <c r="F968" s="6">
        <v>21584</v>
      </c>
      <c r="G968" s="30">
        <v>7</v>
      </c>
      <c r="H968" s="41">
        <v>5</v>
      </c>
      <c r="K968" s="6">
        <v>12</v>
      </c>
      <c r="L968" s="7">
        <v>41944</v>
      </c>
    </row>
    <row r="969" spans="1:12">
      <c r="A969" s="29" t="s">
        <v>13</v>
      </c>
      <c r="B969" s="47">
        <v>3500</v>
      </c>
      <c r="C969" s="47"/>
      <c r="F969" s="6">
        <v>3500</v>
      </c>
      <c r="G969" s="30">
        <v>2</v>
      </c>
      <c r="H969" s="41"/>
      <c r="K969" s="6">
        <v>2</v>
      </c>
      <c r="L969" s="7">
        <v>41944</v>
      </c>
    </row>
    <row r="970" spans="1:12">
      <c r="A970" s="29" t="s">
        <v>15</v>
      </c>
      <c r="B970" s="47"/>
      <c r="C970" s="47">
        <v>7200</v>
      </c>
      <c r="F970" s="6">
        <v>7200</v>
      </c>
      <c r="G970" s="31"/>
      <c r="H970" s="41">
        <v>2</v>
      </c>
      <c r="K970" s="6">
        <v>2</v>
      </c>
      <c r="L970" s="7">
        <v>41944</v>
      </c>
    </row>
    <row r="971" spans="1:12">
      <c r="A971" s="29" t="s">
        <v>16</v>
      </c>
      <c r="B971" s="47">
        <v>3322</v>
      </c>
      <c r="C971" s="47">
        <v>1600</v>
      </c>
      <c r="F971" s="6">
        <v>4922</v>
      </c>
      <c r="G971" s="31">
        <v>2</v>
      </c>
      <c r="H971" s="41">
        <v>1</v>
      </c>
      <c r="K971" s="6">
        <v>3</v>
      </c>
      <c r="L971" s="7">
        <v>41944</v>
      </c>
    </row>
    <row r="972" spans="1:12">
      <c r="A972" s="29" t="s">
        <v>17</v>
      </c>
      <c r="B972" s="47">
        <v>1523</v>
      </c>
      <c r="C972" s="47">
        <v>7721</v>
      </c>
      <c r="F972" s="6">
        <v>9244</v>
      </c>
      <c r="G972" s="31">
        <v>1</v>
      </c>
      <c r="H972" s="41">
        <v>4</v>
      </c>
      <c r="K972" s="6">
        <v>5</v>
      </c>
      <c r="L972" s="7">
        <v>41944</v>
      </c>
    </row>
    <row r="973" spans="1:12">
      <c r="A973" s="29" t="s">
        <v>19</v>
      </c>
      <c r="B973" s="47">
        <v>5244</v>
      </c>
      <c r="C973" s="47">
        <v>6800</v>
      </c>
      <c r="F973" s="6">
        <v>12044</v>
      </c>
      <c r="G973" s="31">
        <v>3</v>
      </c>
      <c r="H973" s="41">
        <v>4</v>
      </c>
      <c r="K973" s="6">
        <v>7</v>
      </c>
      <c r="L973" s="7">
        <v>41944</v>
      </c>
    </row>
    <row r="974" spans="1:12">
      <c r="A974" s="29" t="s">
        <v>20</v>
      </c>
      <c r="B974" s="47">
        <v>9244</v>
      </c>
      <c r="C974" s="47">
        <v>5540</v>
      </c>
      <c r="F974" s="6">
        <v>14784</v>
      </c>
      <c r="G974" s="31">
        <v>5</v>
      </c>
      <c r="H974" s="41">
        <v>3</v>
      </c>
      <c r="K974" s="6">
        <v>8</v>
      </c>
      <c r="L974" s="7">
        <v>41944</v>
      </c>
    </row>
    <row r="975" spans="1:12">
      <c r="A975" s="29" t="s">
        <v>18</v>
      </c>
      <c r="B975" s="47">
        <v>8304</v>
      </c>
      <c r="C975" s="47">
        <v>6800</v>
      </c>
      <c r="F975" s="6">
        <v>15104</v>
      </c>
      <c r="G975" s="31">
        <v>5</v>
      </c>
      <c r="H975" s="41">
        <v>4</v>
      </c>
      <c r="K975" s="6">
        <v>9</v>
      </c>
      <c r="L975" s="7">
        <v>41944</v>
      </c>
    </row>
    <row r="976" spans="1:12">
      <c r="A976" s="29" t="s">
        <v>21</v>
      </c>
      <c r="B976" s="47">
        <v>10765</v>
      </c>
      <c r="C976" s="47">
        <v>1540</v>
      </c>
      <c r="F976" s="6">
        <v>12305</v>
      </c>
      <c r="G976" s="31">
        <v>6</v>
      </c>
      <c r="H976" s="41">
        <v>1</v>
      </c>
      <c r="K976" s="6">
        <v>7</v>
      </c>
      <c r="L976" s="7">
        <v>41944</v>
      </c>
    </row>
    <row r="977" spans="1:12">
      <c r="A977" s="43" t="s">
        <v>23</v>
      </c>
      <c r="B977" s="47">
        <v>4863</v>
      </c>
      <c r="C977" s="47">
        <v>5140</v>
      </c>
      <c r="F977" s="6">
        <v>10003</v>
      </c>
      <c r="G977" s="31">
        <v>3</v>
      </c>
      <c r="H977" s="41">
        <v>3</v>
      </c>
      <c r="K977" s="6">
        <v>6</v>
      </c>
      <c r="L977" s="7">
        <v>41944</v>
      </c>
    </row>
    <row r="978" spans="1:12">
      <c r="A978" s="43" t="s">
        <v>24</v>
      </c>
      <c r="B978" s="47">
        <v>5523</v>
      </c>
      <c r="C978" s="47">
        <v>3340</v>
      </c>
      <c r="F978" s="6">
        <v>8863</v>
      </c>
      <c r="G978" s="31">
        <v>3</v>
      </c>
      <c r="H978" s="41">
        <v>2</v>
      </c>
      <c r="K978" s="6">
        <v>5</v>
      </c>
      <c r="L978" s="7">
        <v>41944</v>
      </c>
    </row>
    <row r="979" spans="1:12">
      <c r="A979" s="43" t="s">
        <v>25</v>
      </c>
      <c r="B979" s="47">
        <v>4323</v>
      </c>
      <c r="C979" s="47">
        <v>4600</v>
      </c>
      <c r="F979" s="6">
        <v>8923</v>
      </c>
      <c r="G979" s="31">
        <v>3</v>
      </c>
      <c r="H979" s="41">
        <v>3</v>
      </c>
      <c r="K979" s="6">
        <v>6</v>
      </c>
      <c r="L979" s="7">
        <v>41944</v>
      </c>
    </row>
    <row r="980" spans="1:12">
      <c r="A980" s="43" t="s">
        <v>22</v>
      </c>
      <c r="B980" s="47">
        <v>6663</v>
      </c>
      <c r="C980" s="47">
        <v>3340</v>
      </c>
      <c r="F980" s="6">
        <v>10003</v>
      </c>
      <c r="G980" s="31">
        <v>4</v>
      </c>
      <c r="H980" s="41">
        <v>2</v>
      </c>
      <c r="K980" s="6">
        <v>6</v>
      </c>
      <c r="L980" s="7">
        <v>41944</v>
      </c>
    </row>
    <row r="981" spans="1:12">
      <c r="A981" s="43" t="s">
        <v>26</v>
      </c>
      <c r="B981" s="47">
        <v>8603</v>
      </c>
      <c r="C981" s="47">
        <v>6400</v>
      </c>
      <c r="F981" s="6">
        <v>15003</v>
      </c>
      <c r="G981" s="31">
        <v>5</v>
      </c>
      <c r="H981" s="41">
        <v>4</v>
      </c>
      <c r="K981" s="6">
        <v>9</v>
      </c>
      <c r="L981" s="7">
        <v>41944</v>
      </c>
    </row>
    <row r="982" spans="1:12">
      <c r="A982" s="43" t="s">
        <v>27</v>
      </c>
      <c r="B982" s="47">
        <v>4862</v>
      </c>
      <c r="C982" s="47">
        <v>3340</v>
      </c>
      <c r="F982" s="6">
        <v>8202</v>
      </c>
      <c r="G982" s="31">
        <v>3</v>
      </c>
      <c r="H982" s="41">
        <v>2</v>
      </c>
      <c r="K982" s="6">
        <v>5</v>
      </c>
      <c r="L982" s="7">
        <v>41944</v>
      </c>
    </row>
    <row r="983" spans="1:12">
      <c r="A983" s="43" t="s">
        <v>36</v>
      </c>
      <c r="B983" s="44">
        <v>2782</v>
      </c>
      <c r="F983" s="44">
        <v>2782</v>
      </c>
      <c r="G983" s="45">
        <v>2</v>
      </c>
      <c r="K983" s="45">
        <v>2</v>
      </c>
      <c r="L983" s="7">
        <v>41944</v>
      </c>
    </row>
    <row r="984" spans="1:12">
      <c r="A984" s="43" t="s">
        <v>37</v>
      </c>
      <c r="B984" s="44">
        <v>2782</v>
      </c>
      <c r="F984" s="44">
        <v>2782</v>
      </c>
      <c r="G984" s="45">
        <v>2</v>
      </c>
      <c r="K984" s="45">
        <v>2</v>
      </c>
      <c r="L984" s="7">
        <v>41944</v>
      </c>
    </row>
    <row r="985" spans="1:12">
      <c r="A985" s="43" t="s">
        <v>38</v>
      </c>
      <c r="B985" s="44">
        <v>4982</v>
      </c>
      <c r="F985" s="44">
        <v>4982</v>
      </c>
      <c r="G985" s="45">
        <v>3</v>
      </c>
      <c r="K985" s="45">
        <v>3</v>
      </c>
      <c r="L985" s="7">
        <v>41944</v>
      </c>
    </row>
    <row r="986" spans="1:12">
      <c r="A986" s="43" t="s">
        <v>39</v>
      </c>
      <c r="B986" s="44">
        <v>1522</v>
      </c>
      <c r="F986" s="44">
        <v>1522</v>
      </c>
      <c r="G986" s="45">
        <v>1</v>
      </c>
      <c r="K986" s="45">
        <v>1</v>
      </c>
      <c r="L986" s="7">
        <v>41944</v>
      </c>
    </row>
    <row r="987" spans="1:12">
      <c r="A987" s="29" t="s">
        <v>4</v>
      </c>
      <c r="B987" s="47">
        <v>10400</v>
      </c>
      <c r="C987" s="47">
        <v>29080</v>
      </c>
      <c r="D987" s="47">
        <v>200</v>
      </c>
      <c r="F987" s="6">
        <v>39680</v>
      </c>
      <c r="G987" s="41">
        <v>6</v>
      </c>
      <c r="H987" s="31">
        <v>14</v>
      </c>
      <c r="K987" s="6">
        <v>20</v>
      </c>
      <c r="L987" s="7">
        <v>41974</v>
      </c>
    </row>
    <row r="988" spans="1:12">
      <c r="A988" s="29" t="s">
        <v>5</v>
      </c>
      <c r="B988" s="47">
        <v>7460</v>
      </c>
      <c r="C988" s="47">
        <v>22680</v>
      </c>
      <c r="D988" s="47">
        <v>200</v>
      </c>
      <c r="F988" s="6">
        <v>30340</v>
      </c>
      <c r="G988" s="41">
        <v>4</v>
      </c>
      <c r="H988" s="41">
        <v>10</v>
      </c>
      <c r="K988" s="6">
        <v>14</v>
      </c>
      <c r="L988" s="7">
        <v>41974</v>
      </c>
    </row>
    <row r="989" spans="1:12">
      <c r="A989" s="29" t="s">
        <v>6</v>
      </c>
      <c r="B989" s="47">
        <v>3200</v>
      </c>
      <c r="C989" s="47">
        <v>9020</v>
      </c>
      <c r="D989" s="47"/>
      <c r="F989" s="6">
        <v>12220</v>
      </c>
      <c r="G989" s="41">
        <v>2</v>
      </c>
      <c r="H989" s="31">
        <v>5</v>
      </c>
      <c r="K989" s="6">
        <v>7</v>
      </c>
      <c r="L989" s="7">
        <v>41974</v>
      </c>
    </row>
    <row r="990" spans="1:12">
      <c r="A990" s="29" t="s">
        <v>14</v>
      </c>
      <c r="B990" s="47">
        <v>9360</v>
      </c>
      <c r="C990" s="47">
        <v>3800</v>
      </c>
      <c r="D990" s="47"/>
      <c r="F990" s="6">
        <v>13160</v>
      </c>
      <c r="G990" s="41">
        <v>6</v>
      </c>
      <c r="H990" s="31">
        <v>2</v>
      </c>
      <c r="K990" s="6">
        <v>8</v>
      </c>
      <c r="L990" s="7">
        <v>41974</v>
      </c>
    </row>
    <row r="991" spans="1:12">
      <c r="A991" s="29" t="s">
        <v>7</v>
      </c>
      <c r="B991" s="47">
        <v>7533</v>
      </c>
      <c r="C991" s="47">
        <v>20255</v>
      </c>
      <c r="D991" s="47"/>
      <c r="F991" s="6">
        <v>27788</v>
      </c>
      <c r="G991" s="30">
        <v>4</v>
      </c>
      <c r="H991" s="30">
        <v>10</v>
      </c>
      <c r="K991" s="6">
        <v>14</v>
      </c>
      <c r="L991" s="7">
        <v>41974</v>
      </c>
    </row>
    <row r="992" spans="1:12">
      <c r="A992" s="29" t="s">
        <v>8</v>
      </c>
      <c r="B992" s="47">
        <v>12660</v>
      </c>
      <c r="C992" s="47">
        <v>66872</v>
      </c>
      <c r="D992" s="47"/>
      <c r="F992" s="6">
        <v>79532</v>
      </c>
      <c r="G992" s="30">
        <v>8</v>
      </c>
      <c r="H992" s="30">
        <v>30</v>
      </c>
      <c r="K992" s="6">
        <v>38</v>
      </c>
      <c r="L992" s="7">
        <v>41974</v>
      </c>
    </row>
    <row r="993" spans="1:12">
      <c r="A993" s="29" t="s">
        <v>9</v>
      </c>
      <c r="B993" s="47">
        <v>18440</v>
      </c>
      <c r="C993" s="47">
        <v>63258</v>
      </c>
      <c r="D993" s="47"/>
      <c r="F993" s="6">
        <v>81698</v>
      </c>
      <c r="G993" s="30">
        <v>11</v>
      </c>
      <c r="H993" s="30">
        <v>27</v>
      </c>
      <c r="K993" s="6">
        <v>38</v>
      </c>
      <c r="L993" s="7">
        <v>41974</v>
      </c>
    </row>
    <row r="994" spans="1:12">
      <c r="A994" s="29" t="s">
        <v>12</v>
      </c>
      <c r="B994" s="47">
        <v>12200</v>
      </c>
      <c r="C994" s="47">
        <v>51048</v>
      </c>
      <c r="D994" s="47"/>
      <c r="F994" s="6">
        <v>63248</v>
      </c>
      <c r="G994" s="30">
        <v>7</v>
      </c>
      <c r="H994" s="41">
        <v>26</v>
      </c>
      <c r="K994" s="6">
        <v>33</v>
      </c>
      <c r="L994" s="7">
        <v>41974</v>
      </c>
    </row>
    <row r="995" spans="1:12">
      <c r="A995" s="29" t="s">
        <v>10</v>
      </c>
      <c r="B995" s="47">
        <v>13133</v>
      </c>
      <c r="C995" s="47">
        <v>41235</v>
      </c>
      <c r="D995" s="47"/>
      <c r="F995" s="6">
        <v>54368</v>
      </c>
      <c r="G995" s="30">
        <v>8</v>
      </c>
      <c r="H995" s="41">
        <v>20</v>
      </c>
      <c r="K995" s="6">
        <v>28</v>
      </c>
      <c r="L995" s="7">
        <v>41974</v>
      </c>
    </row>
    <row r="996" spans="1:12">
      <c r="A996" s="29" t="s">
        <v>11</v>
      </c>
      <c r="B996" s="47">
        <v>18513</v>
      </c>
      <c r="C996" s="47">
        <v>46895</v>
      </c>
      <c r="D996" s="47"/>
      <c r="F996" s="6">
        <v>65408</v>
      </c>
      <c r="G996" s="30">
        <v>11</v>
      </c>
      <c r="H996" s="41">
        <v>23</v>
      </c>
      <c r="K996" s="6">
        <v>34</v>
      </c>
      <c r="L996" s="7">
        <v>41974</v>
      </c>
    </row>
    <row r="997" spans="1:12">
      <c r="A997" s="29" t="s">
        <v>13</v>
      </c>
      <c r="B997" s="47">
        <v>2000</v>
      </c>
      <c r="C997" s="47">
        <v>19650</v>
      </c>
      <c r="D997" s="47"/>
      <c r="F997" s="6">
        <v>21650</v>
      </c>
      <c r="G997" s="30">
        <v>1</v>
      </c>
      <c r="H997" s="41">
        <v>10</v>
      </c>
      <c r="K997" s="6">
        <v>11</v>
      </c>
      <c r="L997" s="7">
        <v>41974</v>
      </c>
    </row>
    <row r="998" spans="1:12">
      <c r="A998" s="29" t="s">
        <v>15</v>
      </c>
      <c r="B998" s="47"/>
      <c r="C998" s="47">
        <v>9040</v>
      </c>
      <c r="D998" s="47"/>
      <c r="F998" s="6">
        <v>9040</v>
      </c>
      <c r="G998" s="31"/>
      <c r="H998" s="41">
        <v>3</v>
      </c>
      <c r="K998" s="6">
        <v>3</v>
      </c>
      <c r="L998" s="7">
        <v>41974</v>
      </c>
    </row>
    <row r="999" spans="1:12">
      <c r="A999" s="29" t="s">
        <v>16</v>
      </c>
      <c r="B999" s="47">
        <v>4864</v>
      </c>
      <c r="C999" s="47">
        <v>16088</v>
      </c>
      <c r="D999" s="47"/>
      <c r="F999" s="6">
        <v>20952</v>
      </c>
      <c r="G999" s="31">
        <v>3</v>
      </c>
      <c r="H999" s="41">
        <v>9</v>
      </c>
      <c r="K999" s="6">
        <v>12</v>
      </c>
      <c r="L999" s="7">
        <v>41974</v>
      </c>
    </row>
    <row r="1000" spans="1:12">
      <c r="A1000" s="29" t="s">
        <v>17</v>
      </c>
      <c r="B1000" s="47">
        <v>16546</v>
      </c>
      <c r="C1000" s="47">
        <v>38786</v>
      </c>
      <c r="D1000" s="47"/>
      <c r="F1000" s="6">
        <v>55332</v>
      </c>
      <c r="G1000" s="31">
        <v>8</v>
      </c>
      <c r="H1000" s="41">
        <v>18</v>
      </c>
      <c r="K1000" s="6">
        <v>26</v>
      </c>
      <c r="L1000" s="7">
        <v>41974</v>
      </c>
    </row>
    <row r="1001" spans="1:12">
      <c r="A1001" s="29" t="s">
        <v>19</v>
      </c>
      <c r="B1001" s="47">
        <v>14733</v>
      </c>
      <c r="C1001" s="47">
        <v>28259</v>
      </c>
      <c r="D1001" s="47"/>
      <c r="F1001" s="6">
        <v>42992</v>
      </c>
      <c r="G1001" s="31">
        <v>8</v>
      </c>
      <c r="H1001" s="41">
        <v>14</v>
      </c>
      <c r="K1001" s="6">
        <v>22</v>
      </c>
      <c r="L1001" s="7">
        <v>41974</v>
      </c>
    </row>
    <row r="1002" spans="1:12">
      <c r="A1002" s="29" t="s">
        <v>20</v>
      </c>
      <c r="B1002" s="47">
        <v>13186</v>
      </c>
      <c r="C1002" s="47">
        <v>40986</v>
      </c>
      <c r="D1002" s="47"/>
      <c r="F1002" s="6">
        <v>54172</v>
      </c>
      <c r="G1002" s="31">
        <v>8</v>
      </c>
      <c r="H1002" s="41">
        <v>19</v>
      </c>
      <c r="K1002" s="6">
        <v>27</v>
      </c>
      <c r="L1002" s="7">
        <v>41974</v>
      </c>
    </row>
    <row r="1003" spans="1:12">
      <c r="A1003" s="29" t="s">
        <v>18</v>
      </c>
      <c r="B1003" s="47">
        <v>13793</v>
      </c>
      <c r="C1003" s="47">
        <v>42575</v>
      </c>
      <c r="D1003" s="47"/>
      <c r="F1003" s="6">
        <v>56368</v>
      </c>
      <c r="G1003" s="31">
        <v>8</v>
      </c>
      <c r="H1003" s="41">
        <v>19</v>
      </c>
      <c r="K1003" s="6">
        <v>27</v>
      </c>
      <c r="L1003" s="7">
        <v>41974</v>
      </c>
    </row>
    <row r="1004" spans="1:12">
      <c r="A1004" s="29" t="s">
        <v>21</v>
      </c>
      <c r="B1004" s="47">
        <v>10666</v>
      </c>
      <c r="C1004" s="47">
        <v>24806</v>
      </c>
      <c r="D1004" s="47"/>
      <c r="F1004" s="6">
        <v>35472</v>
      </c>
      <c r="G1004" s="31">
        <v>6</v>
      </c>
      <c r="H1004" s="41">
        <v>12</v>
      </c>
      <c r="K1004" s="6">
        <v>18</v>
      </c>
      <c r="L1004" s="7">
        <v>41974</v>
      </c>
    </row>
    <row r="1005" spans="1:12">
      <c r="A1005" s="43" t="s">
        <v>23</v>
      </c>
      <c r="B1005" s="47">
        <v>18739</v>
      </c>
      <c r="C1005" s="47">
        <v>17939</v>
      </c>
      <c r="D1005" s="47"/>
      <c r="F1005" s="6">
        <v>36678</v>
      </c>
      <c r="G1005" s="31">
        <v>10</v>
      </c>
      <c r="H1005" s="41">
        <v>9</v>
      </c>
      <c r="K1005" s="6">
        <v>19</v>
      </c>
      <c r="L1005" s="7">
        <v>41974</v>
      </c>
    </row>
    <row r="1006" spans="1:12">
      <c r="A1006" s="43" t="s">
        <v>24</v>
      </c>
      <c r="B1006" s="47">
        <v>18933</v>
      </c>
      <c r="C1006" s="47">
        <v>22169</v>
      </c>
      <c r="D1006" s="47"/>
      <c r="F1006" s="6">
        <v>41102</v>
      </c>
      <c r="G1006" s="31">
        <v>11</v>
      </c>
      <c r="H1006" s="41">
        <v>11</v>
      </c>
      <c r="K1006" s="6">
        <v>22</v>
      </c>
      <c r="L1006" s="7">
        <v>41974</v>
      </c>
    </row>
    <row r="1007" spans="1:12">
      <c r="A1007" s="43" t="s">
        <v>25</v>
      </c>
      <c r="B1007" s="47">
        <v>13393</v>
      </c>
      <c r="C1007" s="47">
        <v>30309</v>
      </c>
      <c r="D1007" s="47"/>
      <c r="F1007" s="6">
        <v>43702</v>
      </c>
      <c r="G1007" s="31">
        <v>8</v>
      </c>
      <c r="H1007" s="41">
        <v>15</v>
      </c>
      <c r="K1007" s="6">
        <v>23</v>
      </c>
      <c r="L1007" s="7">
        <v>41974</v>
      </c>
    </row>
    <row r="1008" spans="1:12">
      <c r="A1008" s="43" t="s">
        <v>22</v>
      </c>
      <c r="B1008" s="47">
        <v>17586</v>
      </c>
      <c r="C1008" s="47">
        <v>28036</v>
      </c>
      <c r="D1008" s="47"/>
      <c r="F1008" s="6">
        <v>45622</v>
      </c>
      <c r="G1008" s="31">
        <v>10</v>
      </c>
      <c r="H1008" s="41">
        <v>14</v>
      </c>
      <c r="K1008" s="6">
        <v>24</v>
      </c>
      <c r="L1008" s="7">
        <v>41974</v>
      </c>
    </row>
    <row r="1009" spans="1:12">
      <c r="A1009" s="43" t="s">
        <v>26</v>
      </c>
      <c r="B1009" s="47">
        <v>15486</v>
      </c>
      <c r="C1009" s="47">
        <v>26732</v>
      </c>
      <c r="D1009" s="47"/>
      <c r="F1009" s="6">
        <v>42218</v>
      </c>
      <c r="G1009" s="31">
        <v>8</v>
      </c>
      <c r="H1009" s="41">
        <v>13</v>
      </c>
      <c r="K1009" s="6">
        <v>21</v>
      </c>
      <c r="L1009" s="7">
        <v>41974</v>
      </c>
    </row>
    <row r="1010" spans="1:12">
      <c r="A1010" s="43" t="s">
        <v>27</v>
      </c>
      <c r="B1010" s="47">
        <v>18684</v>
      </c>
      <c r="C1010" s="47">
        <v>17428</v>
      </c>
      <c r="D1010" s="47"/>
      <c r="F1010" s="6">
        <v>36112</v>
      </c>
      <c r="G1010" s="31">
        <v>10</v>
      </c>
      <c r="H1010" s="41">
        <v>9</v>
      </c>
      <c r="K1010" s="6">
        <v>19</v>
      </c>
      <c r="L1010" s="7">
        <v>41974</v>
      </c>
    </row>
    <row r="1011" spans="1:12">
      <c r="A1011" s="43" t="s">
        <v>36</v>
      </c>
      <c r="B1011" s="44">
        <v>13804</v>
      </c>
      <c r="C1011" s="47">
        <v>11888</v>
      </c>
      <c r="D1011" s="47"/>
      <c r="F1011" s="6">
        <v>25692</v>
      </c>
      <c r="G1011" s="45">
        <v>7</v>
      </c>
      <c r="H1011" s="41">
        <v>6</v>
      </c>
      <c r="K1011" s="6">
        <v>13</v>
      </c>
      <c r="L1011" s="7">
        <v>41974</v>
      </c>
    </row>
    <row r="1012" spans="1:12">
      <c r="A1012" s="43" t="s">
        <v>37</v>
      </c>
      <c r="B1012" s="44">
        <v>21876</v>
      </c>
      <c r="C1012" s="47">
        <v>9840</v>
      </c>
      <c r="D1012" s="47"/>
      <c r="F1012" s="6">
        <v>31716</v>
      </c>
      <c r="G1012" s="45">
        <v>11</v>
      </c>
      <c r="H1012" s="41">
        <v>5</v>
      </c>
      <c r="K1012" s="6">
        <v>16</v>
      </c>
      <c r="L1012" s="7">
        <v>41974</v>
      </c>
    </row>
    <row r="1013" spans="1:12">
      <c r="A1013" s="43" t="s">
        <v>38</v>
      </c>
      <c r="B1013" s="44">
        <v>14416</v>
      </c>
      <c r="C1013" s="47">
        <v>11820</v>
      </c>
      <c r="D1013" s="47"/>
      <c r="F1013" s="6">
        <v>26236</v>
      </c>
      <c r="G1013" s="45">
        <v>7</v>
      </c>
      <c r="H1013" s="41">
        <v>6</v>
      </c>
      <c r="K1013" s="6">
        <v>13</v>
      </c>
      <c r="L1013" s="7">
        <v>41974</v>
      </c>
    </row>
    <row r="1014" spans="1:12">
      <c r="A1014" s="43" t="s">
        <v>39</v>
      </c>
      <c r="B1014" s="44">
        <v>12216</v>
      </c>
      <c r="C1014" s="47">
        <v>7640</v>
      </c>
      <c r="D1014" s="47"/>
      <c r="F1014" s="6">
        <v>19856</v>
      </c>
      <c r="G1014" s="45">
        <v>6</v>
      </c>
      <c r="H1014" s="41">
        <v>4</v>
      </c>
      <c r="K1014" s="6">
        <v>10</v>
      </c>
      <c r="L1014" s="7">
        <v>41974</v>
      </c>
    </row>
    <row r="1015" spans="1:12">
      <c r="A1015" s="29" t="s">
        <v>4</v>
      </c>
      <c r="B1015" s="39">
        <f>7540+1600+500</f>
        <v>9640</v>
      </c>
      <c r="C1015" s="39">
        <f>39056+400</f>
        <v>39456</v>
      </c>
      <c r="D1015" s="39"/>
      <c r="F1015" s="6">
        <v>49096</v>
      </c>
      <c r="G1015" s="41">
        <v>6</v>
      </c>
      <c r="H1015" s="31">
        <v>21</v>
      </c>
      <c r="K1015" s="6">
        <v>27</v>
      </c>
      <c r="L1015" s="7">
        <v>42005</v>
      </c>
    </row>
    <row r="1016" spans="1:12">
      <c r="A1016" s="29" t="s">
        <v>5</v>
      </c>
      <c r="B1016" s="39">
        <f>7540+500</f>
        <v>8040</v>
      </c>
      <c r="C1016" s="39">
        <f>24096+400</f>
        <v>24496</v>
      </c>
      <c r="D1016" s="39"/>
      <c r="F1016" s="6">
        <v>32536</v>
      </c>
      <c r="G1016" s="41">
        <v>5</v>
      </c>
      <c r="H1016" s="41">
        <v>13</v>
      </c>
      <c r="K1016" s="6">
        <v>18</v>
      </c>
      <c r="L1016" s="7">
        <v>42005</v>
      </c>
    </row>
    <row r="1017" spans="1:12">
      <c r="A1017" s="29" t="s">
        <v>6</v>
      </c>
      <c r="B1017" s="39">
        <f>2320+800</f>
        <v>3120</v>
      </c>
      <c r="C1017" s="39">
        <v>6720</v>
      </c>
      <c r="D1017" s="39"/>
      <c r="F1017" s="6">
        <v>9840</v>
      </c>
      <c r="G1017" s="41">
        <v>3</v>
      </c>
      <c r="H1017" s="31">
        <v>5</v>
      </c>
      <c r="K1017" s="6">
        <v>8</v>
      </c>
      <c r="L1017" s="7">
        <v>42005</v>
      </c>
    </row>
    <row r="1018" spans="1:12">
      <c r="A1018" s="29" t="s">
        <v>14</v>
      </c>
      <c r="B1018" s="39">
        <v>9920</v>
      </c>
      <c r="C1018" s="39">
        <v>13728</v>
      </c>
      <c r="D1018" s="39"/>
      <c r="F1018" s="6">
        <v>23648</v>
      </c>
      <c r="G1018" s="41">
        <v>7</v>
      </c>
      <c r="H1018" s="31">
        <v>10</v>
      </c>
      <c r="K1018" s="6">
        <v>17</v>
      </c>
      <c r="L1018" s="7">
        <v>42005</v>
      </c>
    </row>
    <row r="1019" spans="1:12">
      <c r="A1019" s="29" t="s">
        <v>7</v>
      </c>
      <c r="B1019" s="40">
        <f>5000+2200</f>
        <v>7200</v>
      </c>
      <c r="C1019" s="40">
        <v>57974</v>
      </c>
      <c r="D1019" s="40"/>
      <c r="F1019" s="6">
        <v>65174</v>
      </c>
      <c r="G1019" s="30">
        <v>4</v>
      </c>
      <c r="H1019" s="30">
        <v>26</v>
      </c>
      <c r="K1019" s="6">
        <v>30</v>
      </c>
      <c r="L1019" s="7">
        <v>42005</v>
      </c>
    </row>
    <row r="1020" spans="1:12">
      <c r="A1020" s="29" t="s">
        <v>8</v>
      </c>
      <c r="B1020" s="39">
        <f>15896+1800</f>
        <v>17696</v>
      </c>
      <c r="C1020" s="39">
        <v>75382</v>
      </c>
      <c r="D1020" s="39"/>
      <c r="F1020" s="6">
        <v>93078</v>
      </c>
      <c r="G1020" s="30">
        <v>11</v>
      </c>
      <c r="H1020" s="30">
        <v>37</v>
      </c>
      <c r="K1020" s="6">
        <v>48</v>
      </c>
      <c r="L1020" s="7">
        <v>42005</v>
      </c>
    </row>
    <row r="1021" spans="1:12">
      <c r="A1021" s="29" t="s">
        <v>9</v>
      </c>
      <c r="B1021" s="39">
        <f>14940+1800</f>
        <v>16740</v>
      </c>
      <c r="C1021" s="39">
        <v>108738</v>
      </c>
      <c r="D1021" s="39">
        <v>480</v>
      </c>
      <c r="F1021" s="6">
        <v>125958</v>
      </c>
      <c r="G1021" s="30">
        <v>10</v>
      </c>
      <c r="H1021" s="30">
        <v>54</v>
      </c>
      <c r="K1021" s="6">
        <v>64</v>
      </c>
      <c r="L1021" s="7">
        <v>42005</v>
      </c>
    </row>
    <row r="1022" spans="1:12">
      <c r="A1022" s="29" t="s">
        <v>12</v>
      </c>
      <c r="B1022" s="40">
        <v>14080</v>
      </c>
      <c r="C1022" s="40">
        <v>75298</v>
      </c>
      <c r="D1022" s="40"/>
      <c r="F1022" s="6">
        <v>89378</v>
      </c>
      <c r="G1022" s="30">
        <v>7</v>
      </c>
      <c r="H1022" s="41">
        <v>37</v>
      </c>
      <c r="K1022" s="6">
        <v>44</v>
      </c>
      <c r="L1022" s="7">
        <v>42005</v>
      </c>
    </row>
    <row r="1023" spans="1:12">
      <c r="A1023" s="29" t="s">
        <v>10</v>
      </c>
      <c r="B1023" s="39">
        <f>14320+2200</f>
        <v>16520</v>
      </c>
      <c r="C1023" s="39">
        <v>72118</v>
      </c>
      <c r="D1023" s="39"/>
      <c r="F1023" s="6">
        <v>88638</v>
      </c>
      <c r="G1023" s="30">
        <v>10</v>
      </c>
      <c r="H1023" s="41">
        <v>35</v>
      </c>
      <c r="K1023" s="6">
        <v>45</v>
      </c>
      <c r="L1023" s="7">
        <v>42005</v>
      </c>
    </row>
    <row r="1024" spans="1:12">
      <c r="A1024" s="29" t="s">
        <v>11</v>
      </c>
      <c r="B1024" s="39">
        <f>17800+2200</f>
        <v>20000</v>
      </c>
      <c r="C1024" s="40">
        <v>76518</v>
      </c>
      <c r="D1024" s="40"/>
      <c r="F1024" s="6">
        <v>96518</v>
      </c>
      <c r="G1024" s="30">
        <v>10</v>
      </c>
      <c r="H1024" s="41">
        <v>36</v>
      </c>
      <c r="K1024" s="6">
        <v>46</v>
      </c>
      <c r="L1024" s="7">
        <v>42005</v>
      </c>
    </row>
    <row r="1025" spans="1:12">
      <c r="A1025" s="29" t="s">
        <v>13</v>
      </c>
      <c r="B1025" s="40">
        <v>1260</v>
      </c>
      <c r="C1025" s="40">
        <v>18360</v>
      </c>
      <c r="D1025" s="40"/>
      <c r="F1025" s="6">
        <v>19620</v>
      </c>
      <c r="G1025" s="30">
        <v>1</v>
      </c>
      <c r="H1025" s="41">
        <v>10</v>
      </c>
      <c r="K1025" s="6">
        <v>11</v>
      </c>
      <c r="L1025" s="7">
        <v>42005</v>
      </c>
    </row>
    <row r="1026" spans="1:12">
      <c r="A1026" s="29" t="s">
        <v>15</v>
      </c>
      <c r="B1026" s="39">
        <v>2000</v>
      </c>
      <c r="C1026" s="39"/>
      <c r="D1026" s="39"/>
      <c r="F1026" s="6">
        <v>2000</v>
      </c>
      <c r="G1026" s="31">
        <v>1</v>
      </c>
      <c r="H1026" s="41"/>
      <c r="K1026" s="6">
        <v>1</v>
      </c>
      <c r="L1026" s="7">
        <v>42005</v>
      </c>
    </row>
    <row r="1027" spans="1:12">
      <c r="A1027" s="29" t="s">
        <v>16</v>
      </c>
      <c r="B1027" s="39">
        <v>4920</v>
      </c>
      <c r="C1027" s="39">
        <v>22984</v>
      </c>
      <c r="D1027" s="39"/>
      <c r="F1027" s="6">
        <v>27904</v>
      </c>
      <c r="G1027" s="31">
        <v>3</v>
      </c>
      <c r="H1027" s="41">
        <v>15</v>
      </c>
      <c r="K1027" s="6">
        <v>18</v>
      </c>
      <c r="L1027" s="7">
        <v>42005</v>
      </c>
    </row>
    <row r="1028" spans="1:12">
      <c r="A1028" s="29" t="s">
        <v>17</v>
      </c>
      <c r="B1028" s="39">
        <v>7480</v>
      </c>
      <c r="C1028" s="39">
        <v>45226</v>
      </c>
      <c r="D1028" s="39"/>
      <c r="F1028" s="6">
        <v>52706</v>
      </c>
      <c r="G1028" s="31">
        <v>4</v>
      </c>
      <c r="H1028" s="41">
        <v>20</v>
      </c>
      <c r="K1028" s="6">
        <v>24</v>
      </c>
      <c r="L1028" s="7">
        <v>42005</v>
      </c>
    </row>
    <row r="1029" spans="1:12">
      <c r="A1029" s="29" t="s">
        <v>19</v>
      </c>
      <c r="B1029" s="39">
        <v>9680</v>
      </c>
      <c r="C1029" s="39">
        <v>55728</v>
      </c>
      <c r="D1029" s="39"/>
      <c r="F1029" s="6">
        <v>65408</v>
      </c>
      <c r="G1029" s="31">
        <v>5</v>
      </c>
      <c r="H1029" s="41">
        <v>26</v>
      </c>
      <c r="K1029" s="6">
        <v>31</v>
      </c>
      <c r="L1029" s="7">
        <v>42005</v>
      </c>
    </row>
    <row r="1030" spans="1:12">
      <c r="A1030" s="29" t="s">
        <v>20</v>
      </c>
      <c r="B1030" s="39">
        <v>14080</v>
      </c>
      <c r="C1030" s="39">
        <v>63498</v>
      </c>
      <c r="D1030" s="39"/>
      <c r="F1030" s="6">
        <v>77578</v>
      </c>
      <c r="G1030" s="31">
        <v>7</v>
      </c>
      <c r="H1030" s="41">
        <v>30</v>
      </c>
      <c r="K1030" s="6">
        <v>37</v>
      </c>
      <c r="L1030" s="7">
        <v>42005</v>
      </c>
    </row>
    <row r="1031" spans="1:12">
      <c r="A1031" s="29" t="s">
        <v>18</v>
      </c>
      <c r="B1031" s="39">
        <v>10280</v>
      </c>
      <c r="C1031" s="39">
        <v>54348</v>
      </c>
      <c r="D1031" s="39"/>
      <c r="F1031" s="6">
        <v>64628</v>
      </c>
      <c r="G1031" s="31">
        <v>6</v>
      </c>
      <c r="H1031" s="41">
        <v>26</v>
      </c>
      <c r="K1031" s="6">
        <v>32</v>
      </c>
      <c r="L1031" s="7">
        <v>42005</v>
      </c>
    </row>
    <row r="1032" spans="1:12">
      <c r="A1032" s="29" t="s">
        <v>21</v>
      </c>
      <c r="B1032" s="39">
        <v>9114</v>
      </c>
      <c r="C1032" s="39">
        <v>44358</v>
      </c>
      <c r="D1032" s="39"/>
      <c r="F1032" s="6">
        <v>53472</v>
      </c>
      <c r="G1032" s="31">
        <v>5</v>
      </c>
      <c r="H1032" s="41">
        <v>20</v>
      </c>
      <c r="K1032" s="6">
        <v>25</v>
      </c>
      <c r="L1032" s="7">
        <v>42005</v>
      </c>
    </row>
    <row r="1033" spans="1:12">
      <c r="A1033" s="43" t="s">
        <v>23</v>
      </c>
      <c r="B1033" s="39">
        <v>8740</v>
      </c>
      <c r="C1033" s="39">
        <v>33012</v>
      </c>
      <c r="D1033" s="39"/>
      <c r="F1033" s="6">
        <v>41752</v>
      </c>
      <c r="G1033" s="31">
        <v>5</v>
      </c>
      <c r="H1033" s="41">
        <v>17</v>
      </c>
      <c r="K1033" s="6">
        <v>22</v>
      </c>
      <c r="L1033" s="7">
        <v>42005</v>
      </c>
    </row>
    <row r="1034" spans="1:12">
      <c r="A1034" s="43" t="s">
        <v>24</v>
      </c>
      <c r="B1034" s="39">
        <v>5940</v>
      </c>
      <c r="C1034" s="39">
        <v>36138</v>
      </c>
      <c r="D1034" s="39"/>
      <c r="F1034" s="6">
        <v>42078</v>
      </c>
      <c r="G1034" s="31">
        <v>3</v>
      </c>
      <c r="H1034" s="41">
        <v>19</v>
      </c>
      <c r="K1034" s="6">
        <v>22</v>
      </c>
      <c r="L1034" s="7">
        <v>42005</v>
      </c>
    </row>
    <row r="1035" spans="1:12">
      <c r="A1035" s="43" t="s">
        <v>25</v>
      </c>
      <c r="B1035" s="39">
        <v>14080</v>
      </c>
      <c r="C1035" s="39">
        <v>34378</v>
      </c>
      <c r="D1035" s="39"/>
      <c r="F1035" s="6">
        <v>48458</v>
      </c>
      <c r="G1035" s="31">
        <v>7</v>
      </c>
      <c r="H1035" s="41">
        <v>18</v>
      </c>
      <c r="K1035" s="6">
        <v>25</v>
      </c>
      <c r="L1035" s="7">
        <v>42005</v>
      </c>
    </row>
    <row r="1036" spans="1:12">
      <c r="A1036" s="43" t="s">
        <v>22</v>
      </c>
      <c r="B1036" s="39">
        <v>15620</v>
      </c>
      <c r="C1036" s="39">
        <v>40168</v>
      </c>
      <c r="D1036" s="39"/>
      <c r="F1036" s="6">
        <v>55788</v>
      </c>
      <c r="G1036" s="31">
        <v>8</v>
      </c>
      <c r="H1036" s="41">
        <v>21</v>
      </c>
      <c r="K1036" s="6">
        <v>29</v>
      </c>
      <c r="L1036" s="7">
        <v>42005</v>
      </c>
    </row>
    <row r="1037" spans="1:12">
      <c r="A1037" s="43" t="s">
        <v>26</v>
      </c>
      <c r="B1037" s="39">
        <v>11336</v>
      </c>
      <c r="C1037" s="39">
        <v>30042</v>
      </c>
      <c r="D1037" s="39"/>
      <c r="F1037" s="6">
        <v>41378</v>
      </c>
      <c r="G1037" s="31">
        <v>6</v>
      </c>
      <c r="H1037" s="41">
        <v>15</v>
      </c>
      <c r="K1037" s="6">
        <v>21</v>
      </c>
      <c r="L1037" s="7">
        <v>42005</v>
      </c>
    </row>
    <row r="1038" spans="1:12">
      <c r="A1038" s="43" t="s">
        <v>27</v>
      </c>
      <c r="B1038" s="39">
        <v>11000</v>
      </c>
      <c r="C1038" s="39">
        <v>27794</v>
      </c>
      <c r="D1038" s="39"/>
      <c r="F1038" s="6">
        <v>38794</v>
      </c>
      <c r="G1038" s="31">
        <v>4</v>
      </c>
      <c r="H1038" s="41">
        <v>14</v>
      </c>
      <c r="K1038" s="6">
        <v>18</v>
      </c>
      <c r="L1038" s="7">
        <v>42005</v>
      </c>
    </row>
    <row r="1039" spans="1:12">
      <c r="A1039" s="43" t="s">
        <v>36</v>
      </c>
      <c r="B1039" s="39">
        <v>8536</v>
      </c>
      <c r="C1039" s="39">
        <v>19804</v>
      </c>
      <c r="D1039" s="39"/>
      <c r="F1039" s="6">
        <v>28340</v>
      </c>
      <c r="G1039" s="31">
        <v>4</v>
      </c>
      <c r="H1039" s="41">
        <v>10</v>
      </c>
      <c r="K1039" s="6">
        <v>14</v>
      </c>
      <c r="L1039" s="7">
        <v>42005</v>
      </c>
    </row>
    <row r="1040" spans="1:12">
      <c r="A1040" s="43" t="s">
        <v>37</v>
      </c>
      <c r="B1040" s="39">
        <v>10450</v>
      </c>
      <c r="C1040" s="39">
        <v>18004</v>
      </c>
      <c r="D1040" s="39"/>
      <c r="F1040" s="6">
        <v>28454</v>
      </c>
      <c r="G1040" s="31">
        <v>5</v>
      </c>
      <c r="H1040" s="41">
        <v>9</v>
      </c>
      <c r="K1040" s="6">
        <v>14</v>
      </c>
      <c r="L1040" s="7">
        <v>42005</v>
      </c>
    </row>
    <row r="1041" spans="1:12">
      <c r="A1041" s="43" t="s">
        <v>38</v>
      </c>
      <c r="B1041" s="39">
        <v>9790</v>
      </c>
      <c r="C1041" s="39">
        <v>19144</v>
      </c>
      <c r="D1041" s="39"/>
      <c r="F1041" s="6">
        <v>28934</v>
      </c>
      <c r="G1041" s="31">
        <v>5</v>
      </c>
      <c r="H1041" s="41">
        <v>10</v>
      </c>
      <c r="K1041" s="6">
        <v>15</v>
      </c>
      <c r="L1041" s="7">
        <v>42005</v>
      </c>
    </row>
    <row r="1042" spans="1:12">
      <c r="A1042" s="43" t="s">
        <v>39</v>
      </c>
      <c r="B1042" s="39">
        <v>1936</v>
      </c>
      <c r="C1042" s="39">
        <v>11624</v>
      </c>
      <c r="D1042" s="39"/>
      <c r="F1042" s="6">
        <v>13560</v>
      </c>
      <c r="G1042" s="31">
        <v>1</v>
      </c>
      <c r="H1042" s="41">
        <v>6</v>
      </c>
      <c r="K1042" s="6">
        <v>7</v>
      </c>
      <c r="L1042" s="7">
        <v>42005</v>
      </c>
    </row>
    <row r="1043" spans="1:12">
      <c r="A1043" s="6" t="s">
        <v>4</v>
      </c>
      <c r="B1043" s="6">
        <v>3800</v>
      </c>
      <c r="C1043" s="6">
        <v>55560</v>
      </c>
      <c r="F1043" s="6">
        <v>59360</v>
      </c>
      <c r="G1043" s="6">
        <v>2</v>
      </c>
      <c r="H1043" s="6">
        <v>24</v>
      </c>
      <c r="K1043" s="6">
        <v>26</v>
      </c>
      <c r="L1043" s="7">
        <v>42036</v>
      </c>
    </row>
    <row r="1044" spans="1:12">
      <c r="A1044" s="6" t="s">
        <v>5</v>
      </c>
      <c r="B1044" s="6">
        <v>15280</v>
      </c>
      <c r="C1044" s="6">
        <v>41280</v>
      </c>
      <c r="F1044" s="6">
        <v>56560</v>
      </c>
      <c r="G1044" s="6">
        <v>6</v>
      </c>
      <c r="H1044" s="6">
        <v>19</v>
      </c>
      <c r="K1044" s="6">
        <v>25</v>
      </c>
      <c r="L1044" s="7">
        <v>42036</v>
      </c>
    </row>
    <row r="1045" spans="1:12">
      <c r="A1045" s="6" t="s">
        <v>6</v>
      </c>
      <c r="B1045" s="6">
        <v>3440</v>
      </c>
      <c r="C1045" s="6">
        <v>19860</v>
      </c>
      <c r="F1045" s="6">
        <v>23300</v>
      </c>
      <c r="G1045" s="6">
        <v>3</v>
      </c>
      <c r="H1045" s="6">
        <v>12</v>
      </c>
      <c r="K1045" s="6">
        <v>15</v>
      </c>
      <c r="L1045" s="7">
        <v>42036</v>
      </c>
    </row>
    <row r="1046" spans="1:12">
      <c r="A1046" s="6" t="s">
        <v>14</v>
      </c>
      <c r="B1046" s="6">
        <v>9072</v>
      </c>
      <c r="C1046" s="6">
        <v>61180</v>
      </c>
      <c r="F1046" s="6">
        <v>70252</v>
      </c>
      <c r="G1046" s="6">
        <v>6</v>
      </c>
      <c r="H1046" s="6">
        <v>47</v>
      </c>
      <c r="K1046" s="6">
        <v>53</v>
      </c>
      <c r="L1046" s="7">
        <v>42036</v>
      </c>
    </row>
    <row r="1047" spans="1:12">
      <c r="A1047" s="6" t="s">
        <v>7</v>
      </c>
      <c r="B1047" s="6">
        <v>24441</v>
      </c>
      <c r="C1047" s="6">
        <v>52142</v>
      </c>
      <c r="F1047" s="6">
        <v>76583</v>
      </c>
      <c r="G1047" s="6">
        <v>13</v>
      </c>
      <c r="H1047" s="6">
        <v>28</v>
      </c>
      <c r="K1047" s="6">
        <v>41</v>
      </c>
      <c r="L1047" s="7">
        <v>42036</v>
      </c>
    </row>
    <row r="1048" spans="1:12">
      <c r="A1048" s="6" t="s">
        <v>8</v>
      </c>
      <c r="B1048" s="6">
        <v>28070</v>
      </c>
      <c r="C1048" s="6">
        <v>124658</v>
      </c>
      <c r="F1048" s="6">
        <v>152728</v>
      </c>
      <c r="G1048" s="6">
        <v>14</v>
      </c>
      <c r="H1048" s="6">
        <v>62</v>
      </c>
      <c r="K1048" s="6">
        <v>76</v>
      </c>
      <c r="L1048" s="7">
        <v>42036</v>
      </c>
    </row>
    <row r="1049" spans="1:12">
      <c r="A1049" s="6" t="s">
        <v>9</v>
      </c>
      <c r="B1049" s="6">
        <v>50842</v>
      </c>
      <c r="C1049" s="6">
        <v>116867</v>
      </c>
      <c r="F1049" s="6">
        <v>167709</v>
      </c>
      <c r="G1049" s="6">
        <v>28</v>
      </c>
      <c r="H1049" s="6">
        <v>58</v>
      </c>
      <c r="K1049" s="6">
        <v>86</v>
      </c>
      <c r="L1049" s="7">
        <v>42036</v>
      </c>
    </row>
    <row r="1050" spans="1:12">
      <c r="A1050" s="6" t="s">
        <v>12</v>
      </c>
      <c r="B1050" s="6">
        <v>41152</v>
      </c>
      <c r="C1050" s="6">
        <v>95211</v>
      </c>
      <c r="F1050" s="6">
        <v>136363</v>
      </c>
      <c r="G1050" s="6">
        <v>21</v>
      </c>
      <c r="H1050" s="6">
        <v>49</v>
      </c>
      <c r="K1050" s="6">
        <v>70</v>
      </c>
      <c r="L1050" s="7">
        <v>42036</v>
      </c>
    </row>
    <row r="1051" spans="1:12">
      <c r="A1051" s="6" t="s">
        <v>10</v>
      </c>
      <c r="B1051" s="6">
        <v>36262</v>
      </c>
      <c r="C1051" s="6">
        <v>60547</v>
      </c>
      <c r="F1051" s="6">
        <v>96809</v>
      </c>
      <c r="G1051" s="6">
        <v>19</v>
      </c>
      <c r="H1051" s="6">
        <v>32</v>
      </c>
      <c r="K1051" s="6">
        <v>51</v>
      </c>
      <c r="L1051" s="7">
        <v>42036</v>
      </c>
    </row>
    <row r="1052" spans="1:12">
      <c r="A1052" s="6" t="s">
        <v>11</v>
      </c>
      <c r="B1052" s="6">
        <v>42946</v>
      </c>
      <c r="C1052" s="6">
        <v>79132</v>
      </c>
      <c r="F1052" s="6">
        <v>122078</v>
      </c>
      <c r="G1052" s="6">
        <v>22</v>
      </c>
      <c r="H1052" s="6">
        <v>42</v>
      </c>
      <c r="K1052" s="6">
        <v>64</v>
      </c>
      <c r="L1052" s="7">
        <v>42036</v>
      </c>
    </row>
    <row r="1053" spans="1:12">
      <c r="A1053" s="6" t="s">
        <v>13</v>
      </c>
      <c r="B1053" s="6">
        <v>4628</v>
      </c>
      <c r="C1053" s="6">
        <v>27500</v>
      </c>
      <c r="F1053" s="6">
        <v>32128</v>
      </c>
      <c r="G1053" s="6">
        <v>2</v>
      </c>
      <c r="H1053" s="6">
        <v>15</v>
      </c>
      <c r="K1053" s="6">
        <v>17</v>
      </c>
      <c r="L1053" s="7">
        <v>42036</v>
      </c>
    </row>
    <row r="1054" spans="1:12">
      <c r="A1054" s="6" t="s">
        <v>15</v>
      </c>
      <c r="B1054" s="6">
        <v>1400</v>
      </c>
      <c r="C1054" s="6">
        <v>10600</v>
      </c>
      <c r="F1054" s="6">
        <v>12000</v>
      </c>
      <c r="G1054" s="6">
        <v>1</v>
      </c>
      <c r="H1054" s="6">
        <v>4</v>
      </c>
      <c r="K1054" s="6">
        <v>5</v>
      </c>
      <c r="L1054" s="7">
        <v>42036</v>
      </c>
    </row>
    <row r="1055" spans="1:12">
      <c r="A1055" s="6" t="s">
        <v>16</v>
      </c>
      <c r="B1055" s="6">
        <v>16642</v>
      </c>
      <c r="C1055" s="6">
        <v>36440</v>
      </c>
      <c r="F1055" s="6">
        <v>53082</v>
      </c>
      <c r="G1055" s="6">
        <v>11</v>
      </c>
      <c r="H1055" s="6">
        <v>23</v>
      </c>
      <c r="K1055" s="6">
        <v>34</v>
      </c>
      <c r="L1055" s="7">
        <v>42036</v>
      </c>
    </row>
    <row r="1056" spans="1:12">
      <c r="A1056" s="6" t="s">
        <v>17</v>
      </c>
      <c r="B1056" s="6">
        <v>32101</v>
      </c>
      <c r="C1056" s="6">
        <v>80947</v>
      </c>
      <c r="F1056" s="6">
        <v>113048</v>
      </c>
      <c r="G1056" s="6">
        <v>17</v>
      </c>
      <c r="H1056" s="6">
        <v>42</v>
      </c>
      <c r="K1056" s="6">
        <v>59</v>
      </c>
      <c r="L1056" s="7">
        <v>42036</v>
      </c>
    </row>
    <row r="1057" spans="1:12">
      <c r="A1057" s="6" t="s">
        <v>19</v>
      </c>
      <c r="B1057" s="6">
        <v>28021</v>
      </c>
      <c r="C1057" s="6">
        <v>75767</v>
      </c>
      <c r="F1057" s="6">
        <v>103788</v>
      </c>
      <c r="G1057" s="6">
        <v>15</v>
      </c>
      <c r="H1057" s="6">
        <v>38</v>
      </c>
      <c r="K1057" s="6">
        <v>53</v>
      </c>
      <c r="L1057" s="7">
        <v>42036</v>
      </c>
    </row>
    <row r="1058" spans="1:12">
      <c r="A1058" s="6" t="s">
        <v>20</v>
      </c>
      <c r="B1058" s="6">
        <v>34535</v>
      </c>
      <c r="C1058" s="6">
        <v>72234</v>
      </c>
      <c r="F1058" s="6">
        <v>106769</v>
      </c>
      <c r="G1058" s="6">
        <v>19</v>
      </c>
      <c r="H1058" s="6">
        <v>37</v>
      </c>
      <c r="K1058" s="6">
        <v>56</v>
      </c>
      <c r="L1058" s="7">
        <v>42036</v>
      </c>
    </row>
    <row r="1059" spans="1:12">
      <c r="A1059" s="6" t="s">
        <v>18</v>
      </c>
      <c r="B1059" s="6">
        <v>34561</v>
      </c>
      <c r="C1059" s="6">
        <v>82207</v>
      </c>
      <c r="F1059" s="6">
        <v>116768</v>
      </c>
      <c r="G1059" s="6">
        <v>19</v>
      </c>
      <c r="H1059" s="6">
        <v>43</v>
      </c>
      <c r="K1059" s="6">
        <v>62</v>
      </c>
      <c r="L1059" s="7">
        <v>42036</v>
      </c>
    </row>
    <row r="1060" spans="1:12">
      <c r="A1060" s="6" t="s">
        <v>21</v>
      </c>
      <c r="B1060" s="6">
        <v>23275</v>
      </c>
      <c r="C1060" s="6">
        <v>50439</v>
      </c>
      <c r="F1060" s="6">
        <v>73714</v>
      </c>
      <c r="G1060" s="6">
        <v>13</v>
      </c>
      <c r="H1060" s="6">
        <v>27</v>
      </c>
      <c r="K1060" s="6">
        <v>40</v>
      </c>
      <c r="L1060" s="7">
        <v>42036</v>
      </c>
    </row>
    <row r="1061" spans="1:12">
      <c r="A1061" s="6" t="s">
        <v>23</v>
      </c>
      <c r="B1061" s="6">
        <v>27694</v>
      </c>
      <c r="C1061" s="6">
        <v>47391</v>
      </c>
      <c r="F1061" s="6">
        <v>75085</v>
      </c>
      <c r="G1061" s="6">
        <v>15</v>
      </c>
      <c r="H1061" s="6">
        <v>24</v>
      </c>
      <c r="K1061" s="6">
        <v>39</v>
      </c>
      <c r="L1061" s="7">
        <v>42036</v>
      </c>
    </row>
    <row r="1062" spans="1:12">
      <c r="A1062" s="6" t="s">
        <v>24</v>
      </c>
      <c r="B1062" s="6">
        <v>39398</v>
      </c>
      <c r="C1062" s="6">
        <v>50079</v>
      </c>
      <c r="F1062" s="6">
        <v>89477</v>
      </c>
      <c r="G1062" s="6">
        <v>21</v>
      </c>
      <c r="H1062" s="6">
        <v>25</v>
      </c>
      <c r="K1062" s="6">
        <v>46</v>
      </c>
      <c r="L1062" s="7">
        <v>42036</v>
      </c>
    </row>
    <row r="1063" spans="1:12">
      <c r="A1063" s="6" t="s">
        <v>25</v>
      </c>
      <c r="B1063" s="6">
        <v>31284</v>
      </c>
      <c r="C1063" s="6">
        <v>56499</v>
      </c>
      <c r="F1063" s="6">
        <v>87783</v>
      </c>
      <c r="G1063" s="6">
        <v>17</v>
      </c>
      <c r="H1063" s="6">
        <v>29</v>
      </c>
      <c r="K1063" s="6">
        <v>46</v>
      </c>
      <c r="L1063" s="7">
        <v>42036</v>
      </c>
    </row>
    <row r="1064" spans="1:12">
      <c r="A1064" s="6" t="s">
        <v>22</v>
      </c>
      <c r="B1064" s="6">
        <v>53028</v>
      </c>
      <c r="C1064" s="6">
        <v>45667</v>
      </c>
      <c r="F1064" s="6">
        <v>98695</v>
      </c>
      <c r="G1064" s="6">
        <v>28</v>
      </c>
      <c r="H1064" s="6">
        <v>23</v>
      </c>
      <c r="K1064" s="6">
        <v>51</v>
      </c>
      <c r="L1064" s="7">
        <v>42036</v>
      </c>
    </row>
    <row r="1065" spans="1:12">
      <c r="A1065" s="6" t="s">
        <v>26</v>
      </c>
      <c r="B1065" s="6">
        <v>42914</v>
      </c>
      <c r="C1065" s="6">
        <v>55127</v>
      </c>
      <c r="F1065" s="6">
        <v>98041</v>
      </c>
      <c r="G1065" s="6">
        <v>23</v>
      </c>
      <c r="H1065" s="6">
        <v>28</v>
      </c>
      <c r="K1065" s="6">
        <v>51</v>
      </c>
      <c r="L1065" s="7">
        <v>42036</v>
      </c>
    </row>
    <row r="1066" spans="1:12">
      <c r="A1066" s="6" t="s">
        <v>27</v>
      </c>
      <c r="B1066" s="6">
        <v>31964</v>
      </c>
      <c r="C1066" s="6">
        <v>27361</v>
      </c>
      <c r="F1066" s="6">
        <v>59325</v>
      </c>
      <c r="G1066" s="6">
        <v>18</v>
      </c>
      <c r="H1066" s="6">
        <v>14</v>
      </c>
      <c r="K1066" s="6">
        <v>32</v>
      </c>
      <c r="L1066" s="7">
        <v>42036</v>
      </c>
    </row>
    <row r="1067" spans="1:12">
      <c r="A1067" s="6" t="s">
        <v>36</v>
      </c>
      <c r="B1067" s="6">
        <v>47794</v>
      </c>
      <c r="C1067" s="6">
        <v>25314</v>
      </c>
      <c r="F1067" s="6">
        <v>73108</v>
      </c>
      <c r="G1067" s="6">
        <v>25</v>
      </c>
      <c r="H1067" s="6">
        <v>13</v>
      </c>
      <c r="K1067" s="6">
        <v>38</v>
      </c>
      <c r="L1067" s="7">
        <v>42036</v>
      </c>
    </row>
    <row r="1068" spans="1:12">
      <c r="A1068" s="6" t="s">
        <v>37</v>
      </c>
      <c r="B1068" s="6">
        <v>30754</v>
      </c>
      <c r="C1068" s="6">
        <v>19886</v>
      </c>
      <c r="F1068" s="6">
        <v>50640</v>
      </c>
      <c r="G1068" s="6">
        <v>17</v>
      </c>
      <c r="H1068" s="6">
        <v>10</v>
      </c>
      <c r="K1068" s="6">
        <v>27</v>
      </c>
      <c r="L1068" s="7">
        <v>42036</v>
      </c>
    </row>
    <row r="1069" spans="1:12">
      <c r="A1069" s="6" t="s">
        <v>38</v>
      </c>
      <c r="B1069" s="6">
        <v>38334</v>
      </c>
      <c r="C1069" s="6">
        <v>21902</v>
      </c>
      <c r="F1069" s="6">
        <v>60236</v>
      </c>
      <c r="G1069" s="6">
        <v>20</v>
      </c>
      <c r="H1069" s="6">
        <v>12</v>
      </c>
      <c r="K1069" s="6">
        <v>32</v>
      </c>
      <c r="L1069" s="7">
        <v>42036</v>
      </c>
    </row>
    <row r="1070" spans="1:12">
      <c r="A1070" s="6" t="s">
        <v>39</v>
      </c>
      <c r="B1070" s="6">
        <v>22850</v>
      </c>
      <c r="C1070" s="6">
        <v>16074</v>
      </c>
      <c r="F1070" s="6">
        <v>38924</v>
      </c>
      <c r="G1070" s="6">
        <v>12</v>
      </c>
      <c r="H1070" s="6">
        <v>9</v>
      </c>
      <c r="K1070" s="6">
        <v>21</v>
      </c>
      <c r="L1070" s="7">
        <v>42036</v>
      </c>
    </row>
    <row r="1071" spans="1:12">
      <c r="A1071" s="29" t="s">
        <v>4</v>
      </c>
      <c r="B1071" s="47">
        <v>12650</v>
      </c>
      <c r="C1071" s="47">
        <v>28570</v>
      </c>
      <c r="F1071" s="6">
        <v>41220</v>
      </c>
      <c r="G1071" s="41">
        <v>7</v>
      </c>
      <c r="H1071" s="31">
        <v>12</v>
      </c>
      <c r="K1071" s="6">
        <v>19</v>
      </c>
      <c r="L1071" s="7">
        <v>42064</v>
      </c>
    </row>
    <row r="1072" spans="1:12">
      <c r="A1072" s="29" t="s">
        <v>5</v>
      </c>
      <c r="B1072" s="47">
        <v>8140</v>
      </c>
      <c r="C1072" s="47">
        <v>24890</v>
      </c>
      <c r="F1072" s="6">
        <v>33030</v>
      </c>
      <c r="G1072" s="41">
        <v>4</v>
      </c>
      <c r="H1072" s="41">
        <v>10</v>
      </c>
      <c r="K1072" s="6">
        <v>14</v>
      </c>
      <c r="L1072" s="7">
        <v>42064</v>
      </c>
    </row>
    <row r="1073" spans="1:12">
      <c r="A1073" s="29" t="s">
        <v>6</v>
      </c>
      <c r="B1073" s="47">
        <v>7400</v>
      </c>
      <c r="C1073" s="47">
        <v>8820</v>
      </c>
      <c r="F1073" s="6">
        <v>16220</v>
      </c>
      <c r="G1073" s="41">
        <v>3</v>
      </c>
      <c r="H1073" s="31">
        <v>7</v>
      </c>
      <c r="K1073" s="6">
        <v>10</v>
      </c>
      <c r="L1073" s="7">
        <v>42064</v>
      </c>
    </row>
    <row r="1074" spans="1:12">
      <c r="A1074" s="29" t="s">
        <v>14</v>
      </c>
      <c r="B1074" s="47">
        <v>13760</v>
      </c>
      <c r="C1074" s="47">
        <v>15566</v>
      </c>
      <c r="F1074" s="6">
        <v>29326</v>
      </c>
      <c r="G1074" s="41">
        <v>10</v>
      </c>
      <c r="H1074" s="31">
        <v>11</v>
      </c>
      <c r="K1074" s="6">
        <v>21</v>
      </c>
      <c r="L1074" s="7">
        <v>42064</v>
      </c>
    </row>
    <row r="1075" spans="1:12">
      <c r="A1075" s="29" t="s">
        <v>7</v>
      </c>
      <c r="B1075" s="47">
        <v>24032</v>
      </c>
      <c r="C1075" s="47">
        <v>56830</v>
      </c>
      <c r="F1075" s="6">
        <v>80862</v>
      </c>
      <c r="G1075" s="30">
        <v>16</v>
      </c>
      <c r="H1075" s="30">
        <v>30</v>
      </c>
      <c r="K1075" s="6">
        <v>46</v>
      </c>
      <c r="L1075" s="7">
        <v>42064</v>
      </c>
    </row>
    <row r="1076" spans="1:12">
      <c r="A1076" s="29" t="s">
        <v>8</v>
      </c>
      <c r="B1076" s="47">
        <v>47355</v>
      </c>
      <c r="C1076" s="47">
        <v>115262</v>
      </c>
      <c r="F1076" s="6">
        <v>162617</v>
      </c>
      <c r="G1076" s="30">
        <v>27</v>
      </c>
      <c r="H1076" s="30">
        <v>62</v>
      </c>
      <c r="K1076" s="6">
        <v>89</v>
      </c>
      <c r="L1076" s="7">
        <v>42064</v>
      </c>
    </row>
    <row r="1077" spans="1:12">
      <c r="A1077" s="29" t="s">
        <v>9</v>
      </c>
      <c r="B1077" s="47">
        <v>43776</v>
      </c>
      <c r="C1077" s="47">
        <v>91906</v>
      </c>
      <c r="E1077" s="6">
        <v>1020</v>
      </c>
      <c r="F1077" s="6">
        <v>136702</v>
      </c>
      <c r="G1077" s="30">
        <v>26</v>
      </c>
      <c r="H1077" s="30">
        <v>49</v>
      </c>
      <c r="J1077" s="6">
        <v>1</v>
      </c>
      <c r="K1077" s="6">
        <v>76</v>
      </c>
      <c r="L1077" s="7">
        <v>42064</v>
      </c>
    </row>
    <row r="1078" spans="1:12">
      <c r="A1078" s="29" t="s">
        <v>12</v>
      </c>
      <c r="B1078" s="47">
        <v>49720</v>
      </c>
      <c r="C1078" s="47">
        <v>78412</v>
      </c>
      <c r="F1078" s="6">
        <v>128132</v>
      </c>
      <c r="G1078" s="30">
        <v>30</v>
      </c>
      <c r="H1078" s="41">
        <v>41</v>
      </c>
      <c r="K1078" s="6">
        <v>71</v>
      </c>
      <c r="L1078" s="7">
        <v>42064</v>
      </c>
    </row>
    <row r="1079" spans="1:12">
      <c r="A1079" s="29" t="s">
        <v>10</v>
      </c>
      <c r="B1079" s="47">
        <v>43055</v>
      </c>
      <c r="C1079" s="47">
        <v>52998</v>
      </c>
      <c r="F1079" s="6">
        <v>96053</v>
      </c>
      <c r="G1079" s="30">
        <v>26</v>
      </c>
      <c r="H1079" s="41">
        <v>29</v>
      </c>
      <c r="K1079" s="6">
        <v>55</v>
      </c>
      <c r="L1079" s="7">
        <v>42064</v>
      </c>
    </row>
    <row r="1080" spans="1:12">
      <c r="A1080" s="29" t="s">
        <v>11</v>
      </c>
      <c r="B1080" s="47">
        <v>59585</v>
      </c>
      <c r="C1080" s="47">
        <v>75852</v>
      </c>
      <c r="F1080" s="6">
        <v>135437</v>
      </c>
      <c r="G1080" s="30">
        <v>37</v>
      </c>
      <c r="H1080" s="41">
        <v>42</v>
      </c>
      <c r="K1080" s="6">
        <v>79</v>
      </c>
      <c r="L1080" s="7">
        <v>42064</v>
      </c>
    </row>
    <row r="1081" spans="1:12">
      <c r="A1081" s="29" t="s">
        <v>13</v>
      </c>
      <c r="B1081" s="47">
        <v>15040</v>
      </c>
      <c r="C1081" s="47">
        <v>22872</v>
      </c>
      <c r="F1081" s="6">
        <v>37912</v>
      </c>
      <c r="G1081" s="30">
        <v>9</v>
      </c>
      <c r="H1081" s="41">
        <v>14</v>
      </c>
      <c r="K1081" s="6">
        <v>23</v>
      </c>
      <c r="L1081" s="7">
        <v>42064</v>
      </c>
    </row>
    <row r="1082" spans="1:12">
      <c r="A1082" s="29" t="s">
        <v>15</v>
      </c>
      <c r="B1082" s="47">
        <v>1400</v>
      </c>
      <c r="C1082" s="47">
        <v>12400</v>
      </c>
      <c r="F1082" s="6">
        <v>13800</v>
      </c>
      <c r="G1082" s="31">
        <v>1</v>
      </c>
      <c r="H1082" s="41">
        <v>3</v>
      </c>
      <c r="K1082" s="6">
        <v>4</v>
      </c>
      <c r="L1082" s="7">
        <v>42064</v>
      </c>
    </row>
    <row r="1083" spans="1:12">
      <c r="A1083" s="29" t="s">
        <v>16</v>
      </c>
      <c r="B1083" s="47">
        <v>20250</v>
      </c>
      <c r="C1083" s="47">
        <v>19242</v>
      </c>
      <c r="F1083" s="6">
        <v>39492</v>
      </c>
      <c r="G1083" s="31">
        <v>15</v>
      </c>
      <c r="H1083" s="41">
        <v>13</v>
      </c>
      <c r="K1083" s="6">
        <v>28</v>
      </c>
      <c r="L1083" s="7">
        <v>42064</v>
      </c>
    </row>
    <row r="1084" spans="1:12">
      <c r="A1084" s="29" t="s">
        <v>17</v>
      </c>
      <c r="B1084" s="47">
        <v>34985</v>
      </c>
      <c r="C1084" s="47">
        <v>57472</v>
      </c>
      <c r="F1084" s="6">
        <v>92457</v>
      </c>
      <c r="G1084" s="31">
        <v>21</v>
      </c>
      <c r="H1084" s="41">
        <v>32</v>
      </c>
      <c r="K1084" s="6">
        <v>53</v>
      </c>
      <c r="L1084" s="7">
        <v>42064</v>
      </c>
    </row>
    <row r="1085" spans="1:12">
      <c r="A1085" s="29" t="s">
        <v>19</v>
      </c>
      <c r="B1085" s="47">
        <v>31010</v>
      </c>
      <c r="C1085" s="47">
        <v>63192</v>
      </c>
      <c r="F1085" s="6">
        <v>94202</v>
      </c>
      <c r="G1085" s="31">
        <v>19</v>
      </c>
      <c r="H1085" s="41">
        <v>33</v>
      </c>
      <c r="K1085" s="6">
        <v>52</v>
      </c>
      <c r="L1085" s="7">
        <v>42064</v>
      </c>
    </row>
    <row r="1086" spans="1:12">
      <c r="A1086" s="29" t="s">
        <v>20</v>
      </c>
      <c r="B1086" s="47">
        <v>50240</v>
      </c>
      <c r="C1086" s="47">
        <v>62972</v>
      </c>
      <c r="F1086" s="6">
        <v>113212</v>
      </c>
      <c r="G1086" s="31">
        <v>31</v>
      </c>
      <c r="H1086" s="41">
        <v>33</v>
      </c>
      <c r="K1086" s="6">
        <v>64</v>
      </c>
      <c r="L1086" s="7">
        <v>42064</v>
      </c>
    </row>
    <row r="1087" spans="1:12">
      <c r="A1087" s="29" t="s">
        <v>18</v>
      </c>
      <c r="B1087" s="47">
        <v>59081</v>
      </c>
      <c r="C1087" s="47">
        <v>62826</v>
      </c>
      <c r="F1087" s="6">
        <v>121907</v>
      </c>
      <c r="G1087" s="31">
        <v>36</v>
      </c>
      <c r="H1087" s="41">
        <v>34</v>
      </c>
      <c r="K1087" s="6">
        <v>70</v>
      </c>
      <c r="L1087" s="7">
        <v>42064</v>
      </c>
    </row>
    <row r="1088" spans="1:12">
      <c r="A1088" s="29" t="s">
        <v>21</v>
      </c>
      <c r="B1088" s="47">
        <v>31575</v>
      </c>
      <c r="C1088" s="47">
        <v>45298</v>
      </c>
      <c r="F1088" s="6">
        <v>76873</v>
      </c>
      <c r="G1088" s="31">
        <v>19</v>
      </c>
      <c r="H1088" s="41">
        <v>24</v>
      </c>
      <c r="K1088" s="6">
        <v>43</v>
      </c>
      <c r="L1088" s="7">
        <v>42064</v>
      </c>
    </row>
    <row r="1089" spans="1:12">
      <c r="A1089" s="43" t="s">
        <v>23</v>
      </c>
      <c r="B1089" s="47">
        <v>34600</v>
      </c>
      <c r="C1089" s="47">
        <v>34306</v>
      </c>
      <c r="F1089" s="6">
        <v>68906</v>
      </c>
      <c r="G1089" s="31">
        <v>20</v>
      </c>
      <c r="H1089" s="41">
        <v>18</v>
      </c>
      <c r="K1089" s="6">
        <v>38</v>
      </c>
      <c r="L1089" s="7">
        <v>42064</v>
      </c>
    </row>
    <row r="1090" spans="1:12">
      <c r="A1090" s="43" t="s">
        <v>24</v>
      </c>
      <c r="B1090" s="47">
        <v>31480</v>
      </c>
      <c r="C1090" s="47">
        <v>35432</v>
      </c>
      <c r="F1090" s="6">
        <v>66912</v>
      </c>
      <c r="G1090" s="31">
        <v>19</v>
      </c>
      <c r="H1090" s="41">
        <v>18</v>
      </c>
      <c r="K1090" s="6">
        <v>37</v>
      </c>
      <c r="L1090" s="7">
        <v>42064</v>
      </c>
    </row>
    <row r="1091" spans="1:12">
      <c r="A1091" s="43" t="s">
        <v>25</v>
      </c>
      <c r="B1091" s="47">
        <v>45170</v>
      </c>
      <c r="C1091" s="47">
        <v>41632</v>
      </c>
      <c r="F1091" s="6">
        <v>86802</v>
      </c>
      <c r="G1091" s="31">
        <v>27</v>
      </c>
      <c r="H1091" s="41">
        <v>21</v>
      </c>
      <c r="K1091" s="6">
        <v>48</v>
      </c>
      <c r="L1091" s="7">
        <v>42064</v>
      </c>
    </row>
    <row r="1092" spans="1:12">
      <c r="A1092" s="43" t="s">
        <v>22</v>
      </c>
      <c r="B1092" s="47">
        <v>35930</v>
      </c>
      <c r="C1092" s="47">
        <v>44202</v>
      </c>
      <c r="F1092" s="6">
        <v>80132</v>
      </c>
      <c r="G1092" s="31">
        <v>23</v>
      </c>
      <c r="H1092" s="41">
        <v>23</v>
      </c>
      <c r="K1092" s="6">
        <v>46</v>
      </c>
      <c r="L1092" s="7">
        <v>42064</v>
      </c>
    </row>
    <row r="1093" spans="1:12">
      <c r="A1093" s="43" t="s">
        <v>26</v>
      </c>
      <c r="B1093" s="47">
        <v>48075</v>
      </c>
      <c r="C1093" s="47">
        <v>42402</v>
      </c>
      <c r="F1093" s="6">
        <v>90477</v>
      </c>
      <c r="G1093" s="31">
        <v>28</v>
      </c>
      <c r="H1093" s="41">
        <v>22</v>
      </c>
      <c r="K1093" s="6">
        <v>50</v>
      </c>
      <c r="L1093" s="7">
        <v>42064</v>
      </c>
    </row>
    <row r="1094" spans="1:12">
      <c r="A1094" s="43" t="s">
        <v>27</v>
      </c>
      <c r="B1094" s="47">
        <v>29270</v>
      </c>
      <c r="C1094" s="47">
        <v>31838</v>
      </c>
      <c r="F1094" s="6">
        <v>61108</v>
      </c>
      <c r="G1094" s="31">
        <v>18</v>
      </c>
      <c r="H1094" s="41">
        <v>17</v>
      </c>
      <c r="K1094" s="6">
        <v>35</v>
      </c>
      <c r="L1094" s="7">
        <v>42064</v>
      </c>
    </row>
    <row r="1095" spans="1:12">
      <c r="A1095" s="43" t="s">
        <v>36</v>
      </c>
      <c r="B1095" s="44">
        <v>47076</v>
      </c>
      <c r="C1095" s="47">
        <v>25660</v>
      </c>
      <c r="F1095" s="6">
        <v>72736</v>
      </c>
      <c r="G1095" s="45">
        <v>25</v>
      </c>
      <c r="H1095" s="41">
        <v>13</v>
      </c>
      <c r="K1095" s="6">
        <v>38</v>
      </c>
      <c r="L1095" s="7">
        <v>42064</v>
      </c>
    </row>
    <row r="1096" spans="1:12">
      <c r="A1096" s="43" t="s">
        <v>37</v>
      </c>
      <c r="B1096" s="44">
        <v>40242</v>
      </c>
      <c r="C1096" s="47">
        <v>20750</v>
      </c>
      <c r="E1096" s="6">
        <v>1400</v>
      </c>
      <c r="F1096" s="6">
        <v>62392</v>
      </c>
      <c r="G1096" s="45">
        <v>22</v>
      </c>
      <c r="H1096" s="41">
        <v>11</v>
      </c>
      <c r="J1096" s="6">
        <v>1</v>
      </c>
      <c r="K1096" s="6">
        <v>34</v>
      </c>
      <c r="L1096" s="7">
        <v>42064</v>
      </c>
    </row>
    <row r="1097" spans="1:12">
      <c r="A1097" s="43" t="s">
        <v>38</v>
      </c>
      <c r="B1097" s="44">
        <v>27172</v>
      </c>
      <c r="C1097" s="47">
        <v>15408</v>
      </c>
      <c r="F1097" s="6">
        <v>42580</v>
      </c>
      <c r="G1097" s="45">
        <v>15</v>
      </c>
      <c r="H1097" s="41">
        <v>8</v>
      </c>
      <c r="K1097" s="6">
        <v>23</v>
      </c>
      <c r="L1097" s="7">
        <v>42064</v>
      </c>
    </row>
    <row r="1098" spans="1:12">
      <c r="A1098" s="43" t="s">
        <v>39</v>
      </c>
      <c r="B1098" s="44">
        <v>17787</v>
      </c>
      <c r="C1098" s="47">
        <v>13600</v>
      </c>
      <c r="F1098" s="6">
        <v>31387</v>
      </c>
      <c r="G1098" s="45">
        <v>10</v>
      </c>
      <c r="H1098" s="41">
        <v>7</v>
      </c>
      <c r="K1098" s="6">
        <v>17</v>
      </c>
      <c r="L1098" s="7">
        <v>42064</v>
      </c>
    </row>
    <row r="1099" spans="1:12">
      <c r="A1099" s="6" t="s">
        <v>4</v>
      </c>
      <c r="B1099" s="6">
        <v>12860</v>
      </c>
      <c r="C1099" s="6">
        <v>28124</v>
      </c>
      <c r="F1099" s="6">
        <v>40984</v>
      </c>
      <c r="G1099" s="6">
        <v>8</v>
      </c>
      <c r="H1099" s="6">
        <v>17</v>
      </c>
      <c r="K1099" s="6">
        <v>25</v>
      </c>
      <c r="L1099" s="7">
        <v>42095</v>
      </c>
    </row>
    <row r="1100" spans="1:12">
      <c r="A1100" s="6" t="s">
        <v>5</v>
      </c>
      <c r="B1100" s="6">
        <v>9060</v>
      </c>
      <c r="C1100" s="6">
        <v>38124</v>
      </c>
      <c r="F1100" s="6">
        <v>47184</v>
      </c>
      <c r="G1100" s="6">
        <v>6</v>
      </c>
      <c r="H1100" s="6">
        <v>24</v>
      </c>
      <c r="K1100" s="6">
        <v>30</v>
      </c>
      <c r="L1100" s="7">
        <v>42095</v>
      </c>
    </row>
    <row r="1101" spans="1:12">
      <c r="A1101" s="6" t="s">
        <v>6</v>
      </c>
      <c r="B1101" s="6">
        <v>1620</v>
      </c>
      <c r="C1101" s="6">
        <v>10672</v>
      </c>
      <c r="F1101" s="6">
        <v>12292</v>
      </c>
      <c r="G1101" s="6">
        <v>2</v>
      </c>
      <c r="H1101" s="6">
        <v>10</v>
      </c>
      <c r="K1101" s="6">
        <v>12</v>
      </c>
      <c r="L1101" s="7">
        <v>42095</v>
      </c>
    </row>
    <row r="1102" spans="1:12">
      <c r="A1102" s="6" t="s">
        <v>14</v>
      </c>
      <c r="B1102" s="6">
        <v>7540</v>
      </c>
      <c r="C1102" s="6">
        <v>4320</v>
      </c>
      <c r="F1102" s="6">
        <v>11860</v>
      </c>
      <c r="G1102" s="6">
        <v>6</v>
      </c>
      <c r="H1102" s="6">
        <v>2</v>
      </c>
      <c r="K1102" s="6">
        <v>8</v>
      </c>
      <c r="L1102" s="7">
        <v>42095</v>
      </c>
    </row>
    <row r="1103" spans="1:12">
      <c r="A1103" s="6" t="s">
        <v>7</v>
      </c>
      <c r="B1103" s="6">
        <v>23745</v>
      </c>
      <c r="C1103" s="6">
        <v>28180</v>
      </c>
      <c r="F1103" s="6">
        <v>51925</v>
      </c>
      <c r="G1103" s="6">
        <v>13</v>
      </c>
      <c r="H1103" s="6">
        <v>16</v>
      </c>
      <c r="K1103" s="6">
        <v>29</v>
      </c>
      <c r="L1103" s="7">
        <v>42095</v>
      </c>
    </row>
    <row r="1104" spans="1:12">
      <c r="A1104" s="6" t="s">
        <v>8</v>
      </c>
      <c r="B1104" s="6">
        <v>28640</v>
      </c>
      <c r="C1104" s="6">
        <v>47980</v>
      </c>
      <c r="F1104" s="6">
        <v>76620</v>
      </c>
      <c r="G1104" s="6">
        <v>16</v>
      </c>
      <c r="H1104" s="6">
        <v>26</v>
      </c>
      <c r="K1104" s="6">
        <v>42</v>
      </c>
      <c r="L1104" s="7">
        <v>42095</v>
      </c>
    </row>
    <row r="1105" spans="1:12">
      <c r="A1105" s="6" t="s">
        <v>9</v>
      </c>
      <c r="B1105" s="6">
        <v>37330</v>
      </c>
      <c r="C1105" s="6">
        <v>54140</v>
      </c>
      <c r="F1105" s="6">
        <v>91470</v>
      </c>
      <c r="G1105" s="6">
        <v>21</v>
      </c>
      <c r="H1105" s="6">
        <v>29</v>
      </c>
      <c r="K1105" s="6">
        <v>50</v>
      </c>
      <c r="L1105" s="7">
        <v>42095</v>
      </c>
    </row>
    <row r="1106" spans="1:12">
      <c r="A1106" s="6" t="s">
        <v>12</v>
      </c>
      <c r="B1106" s="6">
        <v>29850</v>
      </c>
      <c r="C1106" s="6">
        <v>42680</v>
      </c>
      <c r="F1106" s="6">
        <v>72530</v>
      </c>
      <c r="G1106" s="6">
        <v>15</v>
      </c>
      <c r="H1106" s="6">
        <v>22</v>
      </c>
      <c r="K1106" s="6">
        <v>37</v>
      </c>
      <c r="L1106" s="7">
        <v>42095</v>
      </c>
    </row>
    <row r="1107" spans="1:12">
      <c r="A1107" s="6" t="s">
        <v>10</v>
      </c>
      <c r="B1107" s="6">
        <v>37990</v>
      </c>
      <c r="C1107" s="6">
        <v>41120</v>
      </c>
      <c r="F1107" s="6">
        <v>79110</v>
      </c>
      <c r="G1107" s="6">
        <v>21</v>
      </c>
      <c r="H1107" s="6">
        <v>24</v>
      </c>
      <c r="K1107" s="6">
        <v>45</v>
      </c>
      <c r="L1107" s="7">
        <v>42095</v>
      </c>
    </row>
    <row r="1108" spans="1:12">
      <c r="A1108" s="6" t="s">
        <v>11</v>
      </c>
      <c r="B1108" s="6">
        <v>38925</v>
      </c>
      <c r="C1108" s="6">
        <v>38300</v>
      </c>
      <c r="F1108" s="6">
        <v>77225</v>
      </c>
      <c r="G1108" s="6">
        <v>21</v>
      </c>
      <c r="H1108" s="6">
        <v>22</v>
      </c>
      <c r="K1108" s="6">
        <v>43</v>
      </c>
      <c r="L1108" s="7">
        <v>42095</v>
      </c>
    </row>
    <row r="1109" spans="1:12">
      <c r="A1109" s="6" t="s">
        <v>13</v>
      </c>
      <c r="B1109" s="6">
        <v>12140</v>
      </c>
      <c r="C1109" s="6">
        <v>9740</v>
      </c>
      <c r="F1109" s="6">
        <v>21880</v>
      </c>
      <c r="G1109" s="6">
        <v>7</v>
      </c>
      <c r="H1109" s="6">
        <v>7</v>
      </c>
      <c r="K1109" s="6">
        <v>14</v>
      </c>
      <c r="L1109" s="7">
        <v>42095</v>
      </c>
    </row>
    <row r="1110" spans="1:12">
      <c r="A1110" s="6" t="s">
        <v>15</v>
      </c>
      <c r="B1110" s="6">
        <v>1400</v>
      </c>
      <c r="C1110" s="6">
        <v>2000</v>
      </c>
      <c r="F1110" s="6">
        <v>3400</v>
      </c>
      <c r="G1110" s="6">
        <v>1</v>
      </c>
      <c r="H1110" s="6">
        <v>1</v>
      </c>
      <c r="K1110" s="6">
        <v>2</v>
      </c>
      <c r="L1110" s="7">
        <v>42095</v>
      </c>
    </row>
    <row r="1111" spans="1:12">
      <c r="A1111" s="6" t="s">
        <v>16</v>
      </c>
      <c r="B1111" s="6">
        <v>16900</v>
      </c>
      <c r="C1111" s="6">
        <v>7360</v>
      </c>
      <c r="F1111" s="6">
        <v>24260</v>
      </c>
      <c r="G1111" s="6">
        <v>13</v>
      </c>
      <c r="H1111" s="6">
        <v>5</v>
      </c>
      <c r="K1111" s="6">
        <v>18</v>
      </c>
      <c r="L1111" s="7">
        <v>42095</v>
      </c>
    </row>
    <row r="1112" spans="1:12">
      <c r="A1112" s="6" t="s">
        <v>17</v>
      </c>
      <c r="B1112" s="6">
        <v>27240</v>
      </c>
      <c r="C1112" s="6">
        <v>30720</v>
      </c>
      <c r="F1112" s="6">
        <v>57960</v>
      </c>
      <c r="G1112" s="6">
        <v>15</v>
      </c>
      <c r="H1112" s="6">
        <v>16</v>
      </c>
      <c r="K1112" s="6">
        <v>31</v>
      </c>
      <c r="L1112" s="7">
        <v>42095</v>
      </c>
    </row>
    <row r="1113" spans="1:12">
      <c r="A1113" s="6" t="s">
        <v>19</v>
      </c>
      <c r="B1113" s="6">
        <v>29960</v>
      </c>
      <c r="C1113" s="6">
        <v>33280</v>
      </c>
      <c r="F1113" s="6">
        <v>63240</v>
      </c>
      <c r="G1113" s="6">
        <v>16</v>
      </c>
      <c r="H1113" s="6">
        <v>17</v>
      </c>
      <c r="K1113" s="6">
        <v>33</v>
      </c>
      <c r="L1113" s="7">
        <v>42095</v>
      </c>
    </row>
    <row r="1114" spans="1:12">
      <c r="A1114" s="6" t="s">
        <v>20</v>
      </c>
      <c r="B1114" s="6">
        <v>26825</v>
      </c>
      <c r="C1114" s="6">
        <v>26200</v>
      </c>
      <c r="F1114" s="6">
        <v>53025</v>
      </c>
      <c r="G1114" s="6">
        <v>14</v>
      </c>
      <c r="H1114" s="6">
        <v>13</v>
      </c>
      <c r="K1114" s="6">
        <v>27</v>
      </c>
      <c r="L1114" s="7">
        <v>42095</v>
      </c>
    </row>
    <row r="1115" spans="1:12">
      <c r="A1115" s="6" t="s">
        <v>18</v>
      </c>
      <c r="B1115" s="6">
        <v>26330</v>
      </c>
      <c r="C1115" s="6">
        <v>37020</v>
      </c>
      <c r="F1115" s="6">
        <v>63350</v>
      </c>
      <c r="G1115" s="6">
        <v>14</v>
      </c>
      <c r="H1115" s="6">
        <v>19</v>
      </c>
      <c r="K1115" s="6">
        <v>33</v>
      </c>
      <c r="L1115" s="7">
        <v>42095</v>
      </c>
    </row>
    <row r="1116" spans="1:12">
      <c r="A1116" s="6" t="s">
        <v>21</v>
      </c>
      <c r="B1116" s="6">
        <v>24350</v>
      </c>
      <c r="C1116" s="6">
        <v>25144</v>
      </c>
      <c r="F1116" s="6">
        <v>49494</v>
      </c>
      <c r="G1116" s="6">
        <v>13</v>
      </c>
      <c r="H1116" s="6">
        <v>14</v>
      </c>
      <c r="K1116" s="6">
        <v>27</v>
      </c>
      <c r="L1116" s="7">
        <v>42095</v>
      </c>
    </row>
    <row r="1117" spans="1:12">
      <c r="A1117" s="6" t="s">
        <v>23</v>
      </c>
      <c r="B1117" s="6">
        <v>31310</v>
      </c>
      <c r="C1117" s="6">
        <v>24384</v>
      </c>
      <c r="F1117" s="6">
        <v>55694</v>
      </c>
      <c r="G1117" s="6">
        <v>17</v>
      </c>
      <c r="H1117" s="6">
        <v>13</v>
      </c>
      <c r="K1117" s="6">
        <v>30</v>
      </c>
      <c r="L1117" s="7">
        <v>42095</v>
      </c>
    </row>
    <row r="1118" spans="1:12">
      <c r="A1118" s="6" t="s">
        <v>24</v>
      </c>
      <c r="B1118" s="6">
        <v>25150</v>
      </c>
      <c r="C1118" s="6">
        <v>19500</v>
      </c>
      <c r="F1118" s="6">
        <v>44650</v>
      </c>
      <c r="G1118" s="6">
        <v>13</v>
      </c>
      <c r="H1118" s="6">
        <v>10</v>
      </c>
      <c r="K1118" s="6">
        <v>23</v>
      </c>
      <c r="L1118" s="7">
        <v>42095</v>
      </c>
    </row>
    <row r="1119" spans="1:12">
      <c r="A1119" s="6" t="s">
        <v>25</v>
      </c>
      <c r="B1119" s="6">
        <v>33180</v>
      </c>
      <c r="C1119" s="6">
        <v>25840</v>
      </c>
      <c r="F1119" s="6">
        <v>59020</v>
      </c>
      <c r="G1119" s="6">
        <v>17</v>
      </c>
      <c r="H1119" s="6">
        <v>14</v>
      </c>
      <c r="K1119" s="6">
        <v>31</v>
      </c>
      <c r="L1119" s="7">
        <v>42095</v>
      </c>
    </row>
    <row r="1120" spans="1:12">
      <c r="A1120" s="6" t="s">
        <v>22</v>
      </c>
      <c r="B1120" s="6">
        <v>24160</v>
      </c>
      <c r="C1120" s="6">
        <v>28700</v>
      </c>
      <c r="F1120" s="6">
        <v>52860</v>
      </c>
      <c r="G1120" s="6">
        <v>13</v>
      </c>
      <c r="H1120" s="6">
        <v>15</v>
      </c>
      <c r="K1120" s="6">
        <v>28</v>
      </c>
      <c r="L1120" s="7">
        <v>42095</v>
      </c>
    </row>
    <row r="1121" spans="1:12">
      <c r="A1121" s="6" t="s">
        <v>26</v>
      </c>
      <c r="B1121" s="6">
        <v>28890</v>
      </c>
      <c r="C1121" s="6">
        <v>28300</v>
      </c>
      <c r="F1121" s="6">
        <v>57190</v>
      </c>
      <c r="G1121" s="6">
        <v>15</v>
      </c>
      <c r="H1121" s="6">
        <v>14</v>
      </c>
      <c r="K1121" s="6">
        <v>29</v>
      </c>
      <c r="L1121" s="7">
        <v>42095</v>
      </c>
    </row>
    <row r="1122" spans="1:12">
      <c r="A1122" s="6" t="s">
        <v>27</v>
      </c>
      <c r="B1122" s="6">
        <v>29000</v>
      </c>
      <c r="C1122" s="6">
        <v>20600</v>
      </c>
      <c r="F1122" s="6">
        <v>49600</v>
      </c>
      <c r="G1122" s="6">
        <v>16</v>
      </c>
      <c r="H1122" s="6">
        <v>11</v>
      </c>
      <c r="K1122" s="6">
        <v>27</v>
      </c>
      <c r="L1122" s="7">
        <v>42095</v>
      </c>
    </row>
    <row r="1123" spans="1:12">
      <c r="A1123" s="6" t="s">
        <v>36</v>
      </c>
      <c r="B1123" s="6">
        <v>24795</v>
      </c>
      <c r="C1123" s="6">
        <v>11880</v>
      </c>
      <c r="F1123" s="6">
        <v>36675</v>
      </c>
      <c r="G1123" s="6">
        <v>13</v>
      </c>
      <c r="H1123" s="6">
        <v>6</v>
      </c>
      <c r="K1123" s="6">
        <v>19</v>
      </c>
      <c r="L1123" s="7">
        <v>42095</v>
      </c>
    </row>
    <row r="1124" spans="1:12">
      <c r="A1124" s="6" t="s">
        <v>37</v>
      </c>
      <c r="B1124" s="6">
        <v>27890</v>
      </c>
      <c r="C1124" s="6">
        <v>14924</v>
      </c>
      <c r="F1124" s="6">
        <v>42814</v>
      </c>
      <c r="G1124" s="6">
        <v>14</v>
      </c>
      <c r="H1124" s="6">
        <v>8</v>
      </c>
      <c r="K1124" s="6">
        <v>22</v>
      </c>
      <c r="L1124" s="7">
        <v>42095</v>
      </c>
    </row>
    <row r="1125" spans="1:12">
      <c r="A1125" s="6" t="s">
        <v>38</v>
      </c>
      <c r="B1125" s="6">
        <v>21080</v>
      </c>
      <c r="C1125" s="6">
        <v>14044</v>
      </c>
      <c r="F1125" s="6">
        <v>35124</v>
      </c>
      <c r="G1125" s="6">
        <v>11</v>
      </c>
      <c r="H1125" s="6">
        <v>7</v>
      </c>
      <c r="K1125" s="6">
        <v>18</v>
      </c>
      <c r="L1125" s="7">
        <v>42095</v>
      </c>
    </row>
    <row r="1126" spans="1:12">
      <c r="A1126" s="6" t="s">
        <v>39</v>
      </c>
      <c r="B1126" s="6">
        <v>17340</v>
      </c>
      <c r="C1126" s="6">
        <v>10304</v>
      </c>
      <c r="F1126" s="6">
        <v>27644</v>
      </c>
      <c r="G1126" s="6">
        <v>9</v>
      </c>
      <c r="H1126" s="6">
        <v>5</v>
      </c>
      <c r="K1126" s="6">
        <v>14</v>
      </c>
      <c r="L1126" s="7">
        <v>42095</v>
      </c>
    </row>
    <row r="1127" spans="1:12">
      <c r="A1127" s="6" t="s">
        <v>4</v>
      </c>
      <c r="B1127" s="6">
        <v>5280</v>
      </c>
      <c r="C1127" s="6">
        <v>22520</v>
      </c>
      <c r="F1127" s="6">
        <v>27800</v>
      </c>
      <c r="G1127" s="6">
        <v>3</v>
      </c>
      <c r="H1127" s="6">
        <v>13</v>
      </c>
      <c r="K1127" s="6">
        <v>16</v>
      </c>
      <c r="L1127" s="7">
        <v>42125</v>
      </c>
    </row>
    <row r="1128" spans="1:12">
      <c r="A1128" s="6" t="s">
        <v>5</v>
      </c>
      <c r="B1128" s="6">
        <v>5940</v>
      </c>
      <c r="C1128" s="6">
        <v>9300</v>
      </c>
      <c r="F1128" s="6">
        <v>15240</v>
      </c>
      <c r="G1128" s="6">
        <v>3</v>
      </c>
      <c r="H1128" s="6">
        <v>5</v>
      </c>
      <c r="K1128" s="6">
        <v>8</v>
      </c>
      <c r="L1128" s="7">
        <v>42125</v>
      </c>
    </row>
    <row r="1129" spans="1:12">
      <c r="A1129" s="6" t="s">
        <v>6</v>
      </c>
      <c r="C1129" s="6">
        <v>2900</v>
      </c>
      <c r="F1129" s="6">
        <v>2900</v>
      </c>
      <c r="H1129" s="6">
        <v>2</v>
      </c>
      <c r="K1129" s="6">
        <v>2</v>
      </c>
      <c r="L1129" s="7">
        <v>42125</v>
      </c>
    </row>
    <row r="1130" spans="1:12">
      <c r="A1130" s="6" t="s">
        <v>14</v>
      </c>
      <c r="B1130" s="6">
        <v>5780</v>
      </c>
      <c r="C1130" s="6">
        <v>17155</v>
      </c>
      <c r="F1130" s="6">
        <v>22935</v>
      </c>
      <c r="G1130" s="6">
        <v>5</v>
      </c>
      <c r="H1130" s="6">
        <v>14</v>
      </c>
      <c r="K1130" s="6">
        <v>19</v>
      </c>
      <c r="L1130" s="7">
        <v>42125</v>
      </c>
    </row>
    <row r="1131" spans="1:12">
      <c r="A1131" s="6" t="s">
        <v>7</v>
      </c>
      <c r="B1131" s="6">
        <v>22934</v>
      </c>
      <c r="C1131" s="6">
        <v>37792</v>
      </c>
      <c r="F1131" s="6">
        <v>60726</v>
      </c>
      <c r="G1131" s="6">
        <v>13</v>
      </c>
      <c r="H1131" s="6">
        <v>21</v>
      </c>
      <c r="K1131" s="6">
        <v>34</v>
      </c>
      <c r="L1131" s="7">
        <v>42125</v>
      </c>
    </row>
    <row r="1132" spans="1:12">
      <c r="A1132" s="6" t="s">
        <v>8</v>
      </c>
      <c r="B1132" s="6">
        <v>45854</v>
      </c>
      <c r="C1132" s="6">
        <v>91028</v>
      </c>
      <c r="F1132" s="6">
        <v>136882</v>
      </c>
      <c r="G1132" s="6">
        <v>23</v>
      </c>
      <c r="H1132" s="6">
        <v>37</v>
      </c>
      <c r="K1132" s="6">
        <v>60</v>
      </c>
      <c r="L1132" s="7">
        <v>42125</v>
      </c>
    </row>
    <row r="1133" spans="1:12">
      <c r="A1133" s="6" t="s">
        <v>9</v>
      </c>
      <c r="B1133" s="6">
        <v>37914</v>
      </c>
      <c r="C1133" s="6">
        <v>97962</v>
      </c>
      <c r="F1133" s="6">
        <v>135876</v>
      </c>
      <c r="G1133" s="6">
        <v>21</v>
      </c>
      <c r="H1133" s="6">
        <v>37</v>
      </c>
      <c r="K1133" s="6">
        <v>58</v>
      </c>
      <c r="L1133" s="7">
        <v>42125</v>
      </c>
    </row>
    <row r="1134" spans="1:12">
      <c r="A1134" s="6" t="s">
        <v>12</v>
      </c>
      <c r="B1134" s="6">
        <v>43454</v>
      </c>
      <c r="C1134" s="6">
        <v>54662</v>
      </c>
      <c r="F1134" s="6">
        <v>98116</v>
      </c>
      <c r="G1134" s="6">
        <v>23</v>
      </c>
      <c r="H1134" s="6">
        <v>30</v>
      </c>
      <c r="K1134" s="6">
        <v>53</v>
      </c>
      <c r="L1134" s="7">
        <v>42125</v>
      </c>
    </row>
    <row r="1135" spans="1:12">
      <c r="A1135" s="6" t="s">
        <v>10</v>
      </c>
      <c r="B1135" s="6">
        <v>40920</v>
      </c>
      <c r="C1135" s="6">
        <v>75812</v>
      </c>
      <c r="F1135" s="6">
        <v>116732</v>
      </c>
      <c r="G1135" s="6">
        <v>23</v>
      </c>
      <c r="H1135" s="6">
        <v>31</v>
      </c>
      <c r="K1135" s="6">
        <v>54</v>
      </c>
      <c r="L1135" s="7">
        <v>42125</v>
      </c>
    </row>
    <row r="1136" spans="1:12">
      <c r="A1136" s="6" t="s">
        <v>11</v>
      </c>
      <c r="B1136" s="6">
        <v>39014</v>
      </c>
      <c r="C1136" s="6">
        <v>55102</v>
      </c>
      <c r="F1136" s="6">
        <v>94116</v>
      </c>
      <c r="G1136" s="6">
        <v>21</v>
      </c>
      <c r="H1136" s="6">
        <v>31</v>
      </c>
      <c r="K1136" s="6">
        <v>52</v>
      </c>
      <c r="L1136" s="7">
        <v>42125</v>
      </c>
    </row>
    <row r="1137" spans="1:12">
      <c r="A1137" s="6" t="s">
        <v>13</v>
      </c>
      <c r="B1137" s="6">
        <v>1914</v>
      </c>
      <c r="C1137" s="6">
        <v>10100</v>
      </c>
      <c r="F1137" s="6">
        <v>12014</v>
      </c>
      <c r="G1137" s="6">
        <v>1</v>
      </c>
      <c r="H1137" s="6">
        <v>6</v>
      </c>
      <c r="K1137" s="6">
        <v>7</v>
      </c>
      <c r="L1137" s="7">
        <v>42125</v>
      </c>
    </row>
    <row r="1138" spans="1:12">
      <c r="A1138" s="6" t="s">
        <v>15</v>
      </c>
      <c r="C1138" s="6">
        <v>2000</v>
      </c>
      <c r="F1138" s="6">
        <v>2000</v>
      </c>
      <c r="H1138" s="6">
        <v>1</v>
      </c>
      <c r="K1138" s="6">
        <v>1</v>
      </c>
      <c r="L1138" s="7">
        <v>42125</v>
      </c>
    </row>
    <row r="1139" spans="1:12">
      <c r="A1139" s="6" t="s">
        <v>16</v>
      </c>
      <c r="B1139" s="6">
        <v>13612</v>
      </c>
      <c r="C1139" s="6">
        <v>16916</v>
      </c>
      <c r="F1139" s="6">
        <v>30528</v>
      </c>
      <c r="G1139" s="6">
        <v>11</v>
      </c>
      <c r="H1139" s="6">
        <v>12</v>
      </c>
      <c r="K1139" s="6">
        <v>23</v>
      </c>
      <c r="L1139" s="7">
        <v>42125</v>
      </c>
    </row>
    <row r="1140" spans="1:12">
      <c r="A1140" s="6" t="s">
        <v>17</v>
      </c>
      <c r="B1140" s="6">
        <v>25234</v>
      </c>
      <c r="C1140" s="6">
        <v>35016</v>
      </c>
      <c r="F1140" s="6">
        <v>60250</v>
      </c>
      <c r="G1140" s="6">
        <v>14</v>
      </c>
      <c r="H1140" s="6">
        <v>19</v>
      </c>
      <c r="K1140" s="6">
        <v>33</v>
      </c>
      <c r="L1140" s="7">
        <v>42125</v>
      </c>
    </row>
    <row r="1141" spans="1:12">
      <c r="A1141" s="6" t="s">
        <v>19</v>
      </c>
      <c r="B1141" s="6">
        <v>32854</v>
      </c>
      <c r="C1141" s="6">
        <v>44036</v>
      </c>
      <c r="F1141" s="6">
        <v>76890</v>
      </c>
      <c r="G1141" s="6">
        <v>18</v>
      </c>
      <c r="H1141" s="6">
        <v>22</v>
      </c>
      <c r="K1141" s="6">
        <v>40</v>
      </c>
      <c r="L1141" s="7">
        <v>42125</v>
      </c>
    </row>
    <row r="1142" spans="1:12">
      <c r="A1142" s="6" t="s">
        <v>20</v>
      </c>
      <c r="B1142" s="6">
        <v>45174</v>
      </c>
      <c r="C1142" s="6">
        <v>64342</v>
      </c>
      <c r="F1142" s="6">
        <v>109516</v>
      </c>
      <c r="G1142" s="6">
        <v>26</v>
      </c>
      <c r="H1142" s="6">
        <v>26</v>
      </c>
      <c r="K1142" s="6">
        <v>52</v>
      </c>
      <c r="L1142" s="7">
        <v>42125</v>
      </c>
    </row>
    <row r="1143" spans="1:12">
      <c r="A1143" s="6" t="s">
        <v>18</v>
      </c>
      <c r="B1143" s="6">
        <v>45834</v>
      </c>
      <c r="C1143" s="6">
        <v>55212</v>
      </c>
      <c r="F1143" s="6">
        <v>101046</v>
      </c>
      <c r="G1143" s="6">
        <v>21</v>
      </c>
      <c r="H1143" s="6">
        <v>26</v>
      </c>
      <c r="K1143" s="6">
        <v>47</v>
      </c>
      <c r="L1143" s="7">
        <v>42125</v>
      </c>
    </row>
    <row r="1144" spans="1:12">
      <c r="A1144" s="6" t="s">
        <v>21</v>
      </c>
      <c r="B1144" s="6">
        <v>25950</v>
      </c>
      <c r="C1144" s="6">
        <v>35242</v>
      </c>
      <c r="F1144" s="6">
        <v>61192</v>
      </c>
      <c r="G1144" s="6">
        <v>14</v>
      </c>
      <c r="H1144" s="6">
        <v>19</v>
      </c>
      <c r="K1144" s="6">
        <v>33</v>
      </c>
      <c r="L1144" s="7">
        <v>42125</v>
      </c>
    </row>
    <row r="1145" spans="1:12">
      <c r="A1145" s="6" t="s">
        <v>23</v>
      </c>
      <c r="B1145" s="6">
        <v>18474</v>
      </c>
      <c r="C1145" s="6">
        <v>25926</v>
      </c>
      <c r="F1145" s="6">
        <v>44400</v>
      </c>
      <c r="G1145" s="6">
        <v>10</v>
      </c>
      <c r="H1145" s="6">
        <v>14</v>
      </c>
      <c r="K1145" s="6">
        <v>24</v>
      </c>
      <c r="L1145" s="7">
        <v>42125</v>
      </c>
    </row>
    <row r="1146" spans="1:12">
      <c r="A1146" s="6" t="s">
        <v>24</v>
      </c>
      <c r="B1146" s="6">
        <v>33734</v>
      </c>
      <c r="C1146" s="6">
        <v>48352</v>
      </c>
      <c r="F1146" s="6">
        <v>82086</v>
      </c>
      <c r="G1146" s="6">
        <v>18</v>
      </c>
      <c r="H1146" s="6">
        <v>21</v>
      </c>
      <c r="K1146" s="6">
        <v>39</v>
      </c>
      <c r="L1146" s="7">
        <v>42125</v>
      </c>
    </row>
    <row r="1147" spans="1:12">
      <c r="A1147" s="6" t="s">
        <v>25</v>
      </c>
      <c r="B1147" s="6">
        <v>32334</v>
      </c>
      <c r="C1147" s="6">
        <v>48806</v>
      </c>
      <c r="F1147" s="6">
        <v>81140</v>
      </c>
      <c r="G1147" s="6">
        <v>17</v>
      </c>
      <c r="H1147" s="6">
        <v>22</v>
      </c>
      <c r="K1147" s="6">
        <v>39</v>
      </c>
      <c r="L1147" s="7">
        <v>42125</v>
      </c>
    </row>
    <row r="1148" spans="1:12">
      <c r="A1148" s="6" t="s">
        <v>22</v>
      </c>
      <c r="B1148" s="6">
        <v>29554</v>
      </c>
      <c r="C1148" s="6">
        <v>48022</v>
      </c>
      <c r="F1148" s="6">
        <v>77576</v>
      </c>
      <c r="G1148" s="6">
        <v>17</v>
      </c>
      <c r="H1148" s="6">
        <v>25</v>
      </c>
      <c r="K1148" s="6">
        <v>42</v>
      </c>
      <c r="L1148" s="7">
        <v>42125</v>
      </c>
    </row>
    <row r="1149" spans="1:12">
      <c r="A1149" s="6" t="s">
        <v>26</v>
      </c>
      <c r="B1149" s="6">
        <v>50754</v>
      </c>
      <c r="C1149" s="6">
        <v>41697</v>
      </c>
      <c r="F1149" s="6">
        <v>92451</v>
      </c>
      <c r="G1149" s="6">
        <v>21</v>
      </c>
      <c r="H1149" s="6">
        <v>21</v>
      </c>
      <c r="K1149" s="6">
        <v>42</v>
      </c>
      <c r="L1149" s="7">
        <v>42125</v>
      </c>
    </row>
    <row r="1150" spans="1:12">
      <c r="A1150" s="6" t="s">
        <v>27</v>
      </c>
      <c r="B1150" s="6">
        <v>23834</v>
      </c>
      <c r="C1150" s="6">
        <v>25472</v>
      </c>
      <c r="F1150" s="6">
        <v>49306</v>
      </c>
      <c r="G1150" s="6">
        <v>13</v>
      </c>
      <c r="H1150" s="6">
        <v>14</v>
      </c>
      <c r="K1150" s="6">
        <v>27</v>
      </c>
      <c r="L1150" s="7">
        <v>42125</v>
      </c>
    </row>
    <row r="1151" spans="1:12">
      <c r="A1151" s="6" t="s">
        <v>36</v>
      </c>
      <c r="B1151" s="6">
        <v>33354</v>
      </c>
      <c r="C1151" s="6">
        <v>30476</v>
      </c>
      <c r="F1151" s="6">
        <v>63830</v>
      </c>
      <c r="G1151" s="6">
        <v>17</v>
      </c>
      <c r="H1151" s="6">
        <v>9</v>
      </c>
      <c r="K1151" s="6">
        <v>26</v>
      </c>
      <c r="L1151" s="7">
        <v>42125</v>
      </c>
    </row>
    <row r="1152" spans="1:12">
      <c r="A1152" s="6" t="s">
        <v>37</v>
      </c>
      <c r="B1152" s="6">
        <v>25794</v>
      </c>
      <c r="C1152" s="6">
        <v>9900</v>
      </c>
      <c r="F1152" s="6">
        <v>35694</v>
      </c>
      <c r="G1152" s="6">
        <v>14</v>
      </c>
      <c r="H1152" s="6">
        <v>5</v>
      </c>
      <c r="K1152" s="6">
        <v>19</v>
      </c>
      <c r="L1152" s="7">
        <v>42125</v>
      </c>
    </row>
    <row r="1153" spans="1:12">
      <c r="A1153" s="6" t="s">
        <v>38</v>
      </c>
      <c r="B1153" s="6">
        <v>18974</v>
      </c>
      <c r="C1153" s="6">
        <v>17116</v>
      </c>
      <c r="F1153" s="6">
        <v>36090</v>
      </c>
      <c r="G1153" s="6">
        <v>10</v>
      </c>
      <c r="H1153" s="6">
        <v>9</v>
      </c>
      <c r="K1153" s="6">
        <v>19</v>
      </c>
      <c r="L1153" s="7">
        <v>42125</v>
      </c>
    </row>
    <row r="1154" spans="1:12">
      <c r="A1154" s="6" t="s">
        <v>39</v>
      </c>
      <c r="B1154" s="6">
        <v>18914</v>
      </c>
      <c r="C1154" s="6">
        <v>11506</v>
      </c>
      <c r="F1154" s="6">
        <v>30420</v>
      </c>
      <c r="G1154" s="6">
        <v>10</v>
      </c>
      <c r="H1154" s="6">
        <v>6</v>
      </c>
      <c r="K1154" s="6">
        <v>16</v>
      </c>
      <c r="L1154" s="7">
        <v>42125</v>
      </c>
    </row>
    <row r="1155" spans="1:12">
      <c r="A1155" s="29" t="s">
        <v>4</v>
      </c>
      <c r="B1155" s="39">
        <v>0</v>
      </c>
      <c r="C1155" s="39">
        <v>14340</v>
      </c>
      <c r="F1155" s="6">
        <v>14340</v>
      </c>
      <c r="G1155" s="6">
        <v>0</v>
      </c>
      <c r="H1155" s="6">
        <v>7</v>
      </c>
      <c r="K1155" s="6">
        <v>7</v>
      </c>
      <c r="L1155" s="7">
        <v>42156</v>
      </c>
    </row>
    <row r="1156" spans="1:12">
      <c r="A1156" s="29" t="s">
        <v>5</v>
      </c>
      <c r="B1156" s="39">
        <v>2200</v>
      </c>
      <c r="C1156" s="39">
        <v>2200</v>
      </c>
      <c r="F1156" s="6">
        <v>4400</v>
      </c>
      <c r="G1156" s="6">
        <v>1</v>
      </c>
      <c r="H1156" s="6">
        <v>1</v>
      </c>
      <c r="K1156" s="6">
        <v>2</v>
      </c>
      <c r="L1156" s="7">
        <v>42156</v>
      </c>
    </row>
    <row r="1157" spans="1:12">
      <c r="A1157" s="29" t="s">
        <v>6</v>
      </c>
      <c r="B1157" s="39">
        <v>0</v>
      </c>
      <c r="C1157" s="39">
        <v>5800</v>
      </c>
      <c r="F1157" s="6">
        <v>5800</v>
      </c>
      <c r="G1157" s="6">
        <v>0</v>
      </c>
      <c r="H1157" s="6">
        <v>2</v>
      </c>
      <c r="K1157" s="6">
        <v>2</v>
      </c>
      <c r="L1157" s="7">
        <v>42156</v>
      </c>
    </row>
    <row r="1158" spans="1:12">
      <c r="A1158" s="29" t="s">
        <v>14</v>
      </c>
      <c r="B1158" s="39">
        <v>5040</v>
      </c>
      <c r="C1158" s="39">
        <v>17160</v>
      </c>
      <c r="F1158" s="6">
        <v>22200</v>
      </c>
      <c r="G1158" s="6">
        <v>4</v>
      </c>
      <c r="H1158" s="6">
        <v>10</v>
      </c>
      <c r="K1158" s="6">
        <v>14</v>
      </c>
      <c r="L1158" s="7">
        <v>42156</v>
      </c>
    </row>
    <row r="1159" spans="1:12">
      <c r="A1159" s="29" t="s">
        <v>7</v>
      </c>
      <c r="B1159" s="40">
        <v>5280</v>
      </c>
      <c r="C1159" s="40">
        <v>10340</v>
      </c>
      <c r="F1159" s="6">
        <v>15620</v>
      </c>
      <c r="G1159" s="6">
        <v>3</v>
      </c>
      <c r="H1159" s="6">
        <v>5</v>
      </c>
      <c r="K1159" s="6">
        <v>8</v>
      </c>
      <c r="L1159" s="7">
        <v>42156</v>
      </c>
    </row>
    <row r="1160" spans="1:12">
      <c r="A1160" s="29" t="s">
        <v>8</v>
      </c>
      <c r="B1160" s="39">
        <v>18260</v>
      </c>
      <c r="C1160" s="39">
        <v>31560</v>
      </c>
      <c r="F1160" s="6">
        <v>49820</v>
      </c>
      <c r="G1160" s="6">
        <v>11</v>
      </c>
      <c r="H1160" s="6">
        <v>14</v>
      </c>
      <c r="K1160" s="6">
        <v>25</v>
      </c>
      <c r="L1160" s="7">
        <v>42156</v>
      </c>
    </row>
    <row r="1161" spans="1:12">
      <c r="A1161" s="29" t="s">
        <v>9</v>
      </c>
      <c r="B1161" s="39">
        <v>12320</v>
      </c>
      <c r="C1161" s="39">
        <v>26900</v>
      </c>
      <c r="F1161" s="6">
        <v>39220</v>
      </c>
      <c r="G1161" s="6">
        <v>8</v>
      </c>
      <c r="H1161" s="6">
        <v>12</v>
      </c>
      <c r="K1161" s="6">
        <v>20</v>
      </c>
      <c r="L1161" s="7">
        <v>42156</v>
      </c>
    </row>
    <row r="1162" spans="1:12">
      <c r="A1162" s="29" t="s">
        <v>12</v>
      </c>
      <c r="B1162" s="40">
        <v>13640</v>
      </c>
      <c r="C1162" s="40">
        <v>26180</v>
      </c>
      <c r="F1162" s="6">
        <v>39820</v>
      </c>
      <c r="G1162" s="6">
        <v>8</v>
      </c>
      <c r="H1162" s="6">
        <v>14</v>
      </c>
      <c r="K1162" s="6">
        <v>22</v>
      </c>
      <c r="L1162" s="7">
        <v>42156</v>
      </c>
    </row>
    <row r="1163" spans="1:12">
      <c r="A1163" s="29" t="s">
        <v>10</v>
      </c>
      <c r="B1163" s="39">
        <v>11440</v>
      </c>
      <c r="C1163" s="39">
        <v>12760</v>
      </c>
      <c r="F1163" s="6">
        <v>24200</v>
      </c>
      <c r="G1163" s="6">
        <v>7</v>
      </c>
      <c r="H1163" s="6">
        <v>7</v>
      </c>
      <c r="K1163" s="6">
        <v>14</v>
      </c>
      <c r="L1163" s="7">
        <v>42156</v>
      </c>
    </row>
    <row r="1164" spans="1:12">
      <c r="A1164" s="29" t="s">
        <v>11</v>
      </c>
      <c r="B1164" s="39">
        <v>16720</v>
      </c>
      <c r="C1164" s="40">
        <v>21500</v>
      </c>
      <c r="F1164" s="6">
        <v>38220</v>
      </c>
      <c r="G1164" s="6">
        <v>10</v>
      </c>
      <c r="H1164" s="6">
        <v>12</v>
      </c>
      <c r="K1164" s="6">
        <v>22</v>
      </c>
      <c r="L1164" s="7">
        <v>42156</v>
      </c>
    </row>
    <row r="1165" spans="1:12">
      <c r="A1165" s="29" t="s">
        <v>13</v>
      </c>
      <c r="B1165" s="40">
        <v>4800</v>
      </c>
      <c r="C1165" s="40">
        <v>6200</v>
      </c>
      <c r="F1165" s="6">
        <v>11000</v>
      </c>
      <c r="G1165" s="6">
        <v>3</v>
      </c>
      <c r="H1165" s="6">
        <v>3</v>
      </c>
      <c r="K1165" s="6">
        <v>6</v>
      </c>
      <c r="L1165" s="7">
        <v>42156</v>
      </c>
    </row>
    <row r="1166" spans="1:12">
      <c r="A1166" s="29" t="s">
        <v>15</v>
      </c>
      <c r="B1166" s="39">
        <v>2000</v>
      </c>
      <c r="C1166" s="39">
        <v>3800</v>
      </c>
      <c r="E1166" s="6">
        <v>1000</v>
      </c>
      <c r="F1166" s="6">
        <v>6800</v>
      </c>
      <c r="G1166" s="6">
        <v>1</v>
      </c>
      <c r="H1166" s="6">
        <v>2</v>
      </c>
      <c r="K1166" s="6">
        <v>3</v>
      </c>
      <c r="L1166" s="7">
        <v>42156</v>
      </c>
    </row>
    <row r="1167" spans="1:12">
      <c r="A1167" s="29" t="s">
        <v>16</v>
      </c>
      <c r="B1167" s="39">
        <v>4960</v>
      </c>
      <c r="C1167" s="39">
        <v>12960</v>
      </c>
      <c r="F1167" s="6">
        <v>17920</v>
      </c>
      <c r="G1167" s="6">
        <v>4</v>
      </c>
      <c r="H1167" s="6">
        <v>9</v>
      </c>
      <c r="K1167" s="6">
        <v>13</v>
      </c>
      <c r="L1167" s="7">
        <v>42156</v>
      </c>
    </row>
    <row r="1168" spans="1:12">
      <c r="A1168" s="29" t="s">
        <v>17</v>
      </c>
      <c r="B1168" s="39">
        <v>10560</v>
      </c>
      <c r="C1168" s="39">
        <v>24640</v>
      </c>
      <c r="F1168" s="6">
        <v>35200</v>
      </c>
      <c r="G1168" s="6">
        <v>6</v>
      </c>
      <c r="H1168" s="6">
        <v>13</v>
      </c>
      <c r="K1168" s="6">
        <v>19</v>
      </c>
      <c r="L1168" s="7">
        <v>42156</v>
      </c>
    </row>
    <row r="1169" spans="1:12">
      <c r="A1169" s="29" t="s">
        <v>19</v>
      </c>
      <c r="B1169" s="39">
        <v>12100</v>
      </c>
      <c r="C1169" s="39">
        <v>14960</v>
      </c>
      <c r="F1169" s="6">
        <v>27060</v>
      </c>
      <c r="G1169" s="6">
        <v>7</v>
      </c>
      <c r="H1169" s="6">
        <v>8</v>
      </c>
      <c r="K1169" s="6">
        <v>15</v>
      </c>
      <c r="L1169" s="7">
        <v>42156</v>
      </c>
    </row>
    <row r="1170" spans="1:12">
      <c r="A1170" s="29" t="s">
        <v>20</v>
      </c>
      <c r="B1170" s="39">
        <v>11440</v>
      </c>
      <c r="C1170" s="39">
        <v>19360</v>
      </c>
      <c r="F1170" s="6">
        <v>30800</v>
      </c>
      <c r="G1170" s="6">
        <v>7</v>
      </c>
      <c r="H1170" s="6">
        <v>10</v>
      </c>
      <c r="K1170" s="6">
        <v>17</v>
      </c>
      <c r="L1170" s="7">
        <v>42156</v>
      </c>
    </row>
    <row r="1171" spans="1:12">
      <c r="A1171" s="29" t="s">
        <v>18</v>
      </c>
      <c r="B1171" s="39">
        <v>8360</v>
      </c>
      <c r="C1171" s="39">
        <v>12760</v>
      </c>
      <c r="F1171" s="6">
        <v>21120</v>
      </c>
      <c r="G1171" s="6">
        <v>5</v>
      </c>
      <c r="H1171" s="6">
        <v>7</v>
      </c>
      <c r="K1171" s="6">
        <v>12</v>
      </c>
      <c r="L1171" s="7">
        <v>42156</v>
      </c>
    </row>
    <row r="1172" spans="1:12">
      <c r="A1172" s="29" t="s">
        <v>21</v>
      </c>
      <c r="B1172" s="39">
        <v>12100</v>
      </c>
      <c r="C1172" s="39">
        <v>11220</v>
      </c>
      <c r="F1172" s="6">
        <v>23320</v>
      </c>
      <c r="G1172" s="6">
        <v>7</v>
      </c>
      <c r="H1172" s="6">
        <v>6</v>
      </c>
      <c r="K1172" s="6">
        <v>13</v>
      </c>
      <c r="L1172" s="7">
        <v>42156</v>
      </c>
    </row>
    <row r="1173" spans="1:12">
      <c r="A1173" s="43" t="s">
        <v>23</v>
      </c>
      <c r="B1173" s="39">
        <v>9900</v>
      </c>
      <c r="C1173" s="39">
        <v>9020</v>
      </c>
      <c r="F1173" s="6">
        <v>18920</v>
      </c>
      <c r="G1173" s="6">
        <v>6</v>
      </c>
      <c r="H1173" s="6">
        <v>5</v>
      </c>
      <c r="K1173" s="6">
        <v>11</v>
      </c>
      <c r="L1173" s="7">
        <v>42156</v>
      </c>
    </row>
    <row r="1174" spans="1:12">
      <c r="A1174" s="43" t="s">
        <v>24</v>
      </c>
      <c r="B1174" s="39">
        <v>20680</v>
      </c>
      <c r="C1174" s="39">
        <v>18700</v>
      </c>
      <c r="F1174" s="6">
        <v>39380</v>
      </c>
      <c r="G1174" s="6">
        <v>13</v>
      </c>
      <c r="H1174" s="6">
        <v>10</v>
      </c>
      <c r="K1174" s="6">
        <v>23</v>
      </c>
      <c r="L1174" s="7">
        <v>42156</v>
      </c>
    </row>
    <row r="1175" spans="1:12">
      <c r="A1175" s="43" t="s">
        <v>25</v>
      </c>
      <c r="B1175" s="39">
        <v>9020</v>
      </c>
      <c r="C1175" s="39">
        <v>14080</v>
      </c>
      <c r="F1175" s="6">
        <v>23100</v>
      </c>
      <c r="G1175" s="6">
        <v>5</v>
      </c>
      <c r="H1175" s="6">
        <v>7</v>
      </c>
      <c r="K1175" s="6">
        <v>12</v>
      </c>
      <c r="L1175" s="7">
        <v>42156</v>
      </c>
    </row>
    <row r="1176" spans="1:12">
      <c r="A1176" s="43" t="s">
        <v>22</v>
      </c>
      <c r="B1176" s="39">
        <v>5280</v>
      </c>
      <c r="C1176" s="39">
        <v>9680</v>
      </c>
      <c r="F1176" s="6">
        <v>14960</v>
      </c>
      <c r="G1176" s="6">
        <v>3</v>
      </c>
      <c r="H1176" s="6">
        <v>5</v>
      </c>
      <c r="K1176" s="6">
        <v>8</v>
      </c>
      <c r="L1176" s="7">
        <v>42156</v>
      </c>
    </row>
    <row r="1177" spans="1:12">
      <c r="A1177" s="43" t="s">
        <v>26</v>
      </c>
      <c r="B1177" s="39">
        <v>5280</v>
      </c>
      <c r="C1177" s="39">
        <v>16500</v>
      </c>
      <c r="F1177" s="6">
        <v>21780</v>
      </c>
      <c r="G1177" s="6">
        <v>3</v>
      </c>
      <c r="H1177" s="6">
        <v>9</v>
      </c>
      <c r="K1177" s="6">
        <v>12</v>
      </c>
      <c r="L1177" s="7">
        <v>42156</v>
      </c>
    </row>
    <row r="1178" spans="1:12">
      <c r="A1178" s="43" t="s">
        <v>27</v>
      </c>
      <c r="B1178" s="39">
        <v>5280</v>
      </c>
      <c r="C1178" s="39">
        <v>13420</v>
      </c>
      <c r="F1178" s="6">
        <v>18700</v>
      </c>
      <c r="G1178" s="6">
        <v>3</v>
      </c>
      <c r="H1178" s="6">
        <v>7</v>
      </c>
      <c r="K1178" s="6">
        <v>10</v>
      </c>
      <c r="L1178" s="7">
        <v>42156</v>
      </c>
    </row>
    <row r="1179" spans="1:12">
      <c r="A1179" s="43" t="s">
        <v>36</v>
      </c>
      <c r="B1179" s="39">
        <v>15180</v>
      </c>
      <c r="C1179" s="39">
        <v>11880</v>
      </c>
      <c r="F1179" s="6">
        <v>27060</v>
      </c>
      <c r="G1179" s="6">
        <v>9</v>
      </c>
      <c r="H1179" s="6">
        <v>6</v>
      </c>
      <c r="K1179" s="6">
        <v>15</v>
      </c>
      <c r="L1179" s="7">
        <v>42156</v>
      </c>
    </row>
    <row r="1180" spans="1:12">
      <c r="A1180" s="43" t="s">
        <v>37</v>
      </c>
      <c r="B1180" s="39">
        <v>12980</v>
      </c>
      <c r="C1180" s="39">
        <v>8140</v>
      </c>
      <c r="F1180" s="6">
        <v>21120</v>
      </c>
      <c r="G1180" s="6">
        <v>8</v>
      </c>
      <c r="H1180" s="6">
        <v>4</v>
      </c>
      <c r="K1180" s="6">
        <v>12</v>
      </c>
      <c r="L1180" s="7">
        <v>42156</v>
      </c>
    </row>
    <row r="1181" spans="1:12">
      <c r="A1181" s="43" t="s">
        <v>38</v>
      </c>
      <c r="B1181" s="39">
        <v>11880</v>
      </c>
      <c r="C1181" s="39">
        <v>4400</v>
      </c>
      <c r="F1181" s="6">
        <v>16280</v>
      </c>
      <c r="G1181" s="6">
        <v>6</v>
      </c>
      <c r="H1181" s="6">
        <v>2</v>
      </c>
      <c r="K1181" s="6">
        <v>8</v>
      </c>
      <c r="L1181" s="7">
        <v>42156</v>
      </c>
    </row>
    <row r="1182" spans="1:12">
      <c r="A1182" s="43" t="s">
        <v>39</v>
      </c>
      <c r="B1182" s="39">
        <v>14300</v>
      </c>
      <c r="C1182" s="39">
        <v>2200</v>
      </c>
      <c r="F1182" s="6">
        <v>16500</v>
      </c>
      <c r="G1182" s="6">
        <v>8</v>
      </c>
      <c r="H1182" s="6">
        <v>1</v>
      </c>
      <c r="K1182" s="6">
        <v>9</v>
      </c>
      <c r="L1182" s="7">
        <v>42156</v>
      </c>
    </row>
    <row r="1183" spans="1:12">
      <c r="A1183" s="6" t="s">
        <v>4</v>
      </c>
      <c r="B1183" s="6">
        <v>8560</v>
      </c>
      <c r="C1183" s="6">
        <v>9720</v>
      </c>
      <c r="E1183" s="6">
        <v>1250</v>
      </c>
      <c r="F1183" s="6">
        <v>19530</v>
      </c>
      <c r="G1183" s="41">
        <v>6</v>
      </c>
      <c r="H1183" s="31">
        <v>5</v>
      </c>
      <c r="K1183" s="6">
        <v>11</v>
      </c>
      <c r="L1183" s="7">
        <v>42186</v>
      </c>
    </row>
    <row r="1184" spans="1:12">
      <c r="A1184" s="6" t="s">
        <v>5</v>
      </c>
      <c r="B1184" s="6">
        <v>9080</v>
      </c>
      <c r="C1184" s="6">
        <v>10340</v>
      </c>
      <c r="E1184" s="6">
        <v>1250</v>
      </c>
      <c r="F1184" s="6">
        <v>20670</v>
      </c>
      <c r="G1184" s="41">
        <v>4</v>
      </c>
      <c r="H1184" s="41">
        <v>5</v>
      </c>
      <c r="K1184" s="6">
        <v>9</v>
      </c>
      <c r="L1184" s="7">
        <v>42186</v>
      </c>
    </row>
    <row r="1185" spans="1:12">
      <c r="A1185" s="6" t="s">
        <v>6</v>
      </c>
      <c r="B1185" s="6">
        <v>0</v>
      </c>
      <c r="C1185" s="6">
        <v>1120</v>
      </c>
      <c r="E1185" s="6">
        <v>1250</v>
      </c>
      <c r="F1185" s="6">
        <v>2370</v>
      </c>
      <c r="G1185" s="41">
        <v>1</v>
      </c>
      <c r="H1185" s="31">
        <v>1</v>
      </c>
      <c r="K1185" s="6">
        <v>2</v>
      </c>
      <c r="L1185" s="7">
        <v>42186</v>
      </c>
    </row>
    <row r="1186" spans="1:12">
      <c r="A1186" s="6" t="s">
        <v>14</v>
      </c>
      <c r="B1186" s="6">
        <v>5600</v>
      </c>
      <c r="C1186" s="6">
        <v>3200</v>
      </c>
      <c r="E1186" s="6">
        <v>1250</v>
      </c>
      <c r="F1186" s="6">
        <v>10050</v>
      </c>
      <c r="G1186" s="41">
        <v>6</v>
      </c>
      <c r="H1186" s="31">
        <v>2</v>
      </c>
      <c r="K1186" s="6">
        <v>8</v>
      </c>
      <c r="L1186" s="7">
        <v>42186</v>
      </c>
    </row>
    <row r="1187" spans="1:12">
      <c r="A1187" s="6" t="s">
        <v>7</v>
      </c>
      <c r="B1187" s="6">
        <v>9240</v>
      </c>
      <c r="C1187" s="6">
        <v>4145</v>
      </c>
      <c r="F1187" s="6">
        <v>13385</v>
      </c>
      <c r="G1187" s="30">
        <v>6</v>
      </c>
      <c r="H1187" s="30">
        <v>2</v>
      </c>
      <c r="K1187" s="6">
        <v>8</v>
      </c>
      <c r="L1187" s="7">
        <v>42186</v>
      </c>
    </row>
    <row r="1188" spans="1:12">
      <c r="A1188" s="6" t="s">
        <v>8</v>
      </c>
      <c r="B1188" s="6">
        <v>12265</v>
      </c>
      <c r="C1188" s="6">
        <v>8505</v>
      </c>
      <c r="F1188" s="6">
        <v>20770</v>
      </c>
      <c r="G1188" s="30">
        <v>8</v>
      </c>
      <c r="H1188" s="30">
        <v>4</v>
      </c>
      <c r="K1188" s="6">
        <v>12</v>
      </c>
      <c r="L1188" s="7">
        <v>42186</v>
      </c>
    </row>
    <row r="1189" spans="1:12">
      <c r="A1189" s="6" t="s">
        <v>9</v>
      </c>
      <c r="B1189" s="6">
        <v>10725</v>
      </c>
      <c r="C1189" s="6">
        <v>10305</v>
      </c>
      <c r="F1189" s="6">
        <v>21030</v>
      </c>
      <c r="G1189" s="30">
        <v>7</v>
      </c>
      <c r="H1189" s="30">
        <v>5</v>
      </c>
      <c r="K1189" s="6">
        <v>12</v>
      </c>
      <c r="L1189" s="7">
        <v>42186</v>
      </c>
    </row>
    <row r="1190" spans="1:12">
      <c r="A1190" s="6" t="s">
        <v>12</v>
      </c>
      <c r="B1190" s="6">
        <v>10780</v>
      </c>
      <c r="C1190" s="6">
        <v>4145</v>
      </c>
      <c r="F1190" s="6">
        <v>14925</v>
      </c>
      <c r="G1190" s="30">
        <v>7</v>
      </c>
      <c r="H1190" s="41">
        <v>2</v>
      </c>
      <c r="K1190" s="6">
        <v>9</v>
      </c>
      <c r="L1190" s="7">
        <v>42186</v>
      </c>
    </row>
    <row r="1191" spans="1:12">
      <c r="A1191" s="6" t="s">
        <v>10</v>
      </c>
      <c r="B1191" s="6">
        <v>4565</v>
      </c>
      <c r="C1191" s="6">
        <v>7885</v>
      </c>
      <c r="F1191" s="6">
        <v>12450</v>
      </c>
      <c r="G1191" s="30">
        <v>3</v>
      </c>
      <c r="H1191" s="41">
        <v>4</v>
      </c>
      <c r="K1191" s="6">
        <v>7</v>
      </c>
      <c r="L1191" s="7">
        <v>42186</v>
      </c>
    </row>
    <row r="1192" spans="1:12">
      <c r="A1192" s="6" t="s">
        <v>11</v>
      </c>
      <c r="B1192" s="6">
        <v>8695</v>
      </c>
      <c r="C1192" s="6">
        <v>9425</v>
      </c>
      <c r="F1192" s="6">
        <v>18120</v>
      </c>
      <c r="G1192" s="30">
        <v>6</v>
      </c>
      <c r="H1192" s="41">
        <v>5</v>
      </c>
      <c r="K1192" s="6">
        <v>11</v>
      </c>
      <c r="L1192" s="7">
        <v>42186</v>
      </c>
    </row>
    <row r="1193" spans="1:12">
      <c r="A1193" s="6" t="s">
        <v>13</v>
      </c>
      <c r="B1193" s="6">
        <v>4800</v>
      </c>
      <c r="C1193" s="6">
        <v>5710</v>
      </c>
      <c r="F1193" s="6">
        <v>10510</v>
      </c>
      <c r="G1193" s="30">
        <v>3</v>
      </c>
      <c r="H1193" s="41">
        <v>3</v>
      </c>
      <c r="K1193" s="6">
        <v>6</v>
      </c>
      <c r="L1193" s="7">
        <v>42186</v>
      </c>
    </row>
    <row r="1194" spans="1:12">
      <c r="A1194" s="6" t="s">
        <v>15</v>
      </c>
      <c r="B1194" s="6">
        <v>0</v>
      </c>
      <c r="C1194" s="6">
        <v>0</v>
      </c>
      <c r="F1194" s="6">
        <v>0</v>
      </c>
      <c r="G1194" s="31">
        <v>0</v>
      </c>
      <c r="H1194" s="41">
        <v>0</v>
      </c>
      <c r="K1194" s="6">
        <v>0</v>
      </c>
      <c r="L1194" s="7">
        <v>42186</v>
      </c>
    </row>
    <row r="1195" spans="1:12">
      <c r="A1195" s="6" t="s">
        <v>16</v>
      </c>
      <c r="B1195" s="6">
        <v>8320</v>
      </c>
      <c r="C1195" s="6">
        <v>3840</v>
      </c>
      <c r="F1195" s="6">
        <v>12160</v>
      </c>
      <c r="G1195" s="31">
        <v>7</v>
      </c>
      <c r="H1195" s="41">
        <v>3</v>
      </c>
      <c r="K1195" s="6">
        <v>10</v>
      </c>
      <c r="L1195" s="7">
        <v>42186</v>
      </c>
    </row>
    <row r="1196" spans="1:12">
      <c r="A1196" s="6" t="s">
        <v>17</v>
      </c>
      <c r="B1196" s="6">
        <v>7645</v>
      </c>
      <c r="C1196" s="6">
        <v>4145</v>
      </c>
      <c r="F1196" s="6">
        <v>11790</v>
      </c>
      <c r="G1196" s="31">
        <v>5</v>
      </c>
      <c r="H1196" s="41">
        <v>2</v>
      </c>
      <c r="K1196" s="6">
        <v>7</v>
      </c>
      <c r="L1196" s="7">
        <v>42186</v>
      </c>
    </row>
    <row r="1197" spans="1:12">
      <c r="A1197" s="6" t="s">
        <v>19</v>
      </c>
      <c r="B1197" s="6">
        <v>11220</v>
      </c>
      <c r="C1197" s="6">
        <v>10250</v>
      </c>
      <c r="F1197" s="6">
        <v>21470</v>
      </c>
      <c r="G1197" s="31">
        <v>7</v>
      </c>
      <c r="H1197" s="41">
        <v>5</v>
      </c>
      <c r="K1197" s="6">
        <v>12</v>
      </c>
      <c r="L1197" s="7">
        <v>42186</v>
      </c>
    </row>
    <row r="1198" spans="1:12">
      <c r="A1198" s="6" t="s">
        <v>20</v>
      </c>
      <c r="B1198" s="6">
        <v>13810</v>
      </c>
      <c r="C1198" s="6">
        <v>7390</v>
      </c>
      <c r="F1198" s="6">
        <v>21200</v>
      </c>
      <c r="G1198" s="31">
        <v>9</v>
      </c>
      <c r="H1198" s="41">
        <v>4</v>
      </c>
      <c r="K1198" s="6">
        <v>13</v>
      </c>
      <c r="L1198" s="7">
        <v>42186</v>
      </c>
    </row>
    <row r="1199" spans="1:12">
      <c r="A1199" s="6" t="s">
        <v>18</v>
      </c>
      <c r="B1199" s="6">
        <v>13755</v>
      </c>
      <c r="C1199" s="6">
        <v>7225</v>
      </c>
      <c r="F1199" s="6">
        <v>20980</v>
      </c>
      <c r="G1199" s="31">
        <v>9</v>
      </c>
      <c r="H1199" s="41">
        <v>4</v>
      </c>
      <c r="K1199" s="6">
        <v>13</v>
      </c>
      <c r="L1199" s="7">
        <v>42186</v>
      </c>
    </row>
    <row r="1200" spans="1:12">
      <c r="A1200" s="6" t="s">
        <v>21</v>
      </c>
      <c r="B1200" s="6">
        <v>3250</v>
      </c>
      <c r="C1200" s="6">
        <v>5630</v>
      </c>
      <c r="F1200" s="6">
        <v>8880</v>
      </c>
      <c r="G1200" s="31">
        <v>2</v>
      </c>
      <c r="H1200" s="41">
        <v>3</v>
      </c>
      <c r="K1200" s="6">
        <v>5</v>
      </c>
      <c r="L1200" s="7">
        <v>42186</v>
      </c>
    </row>
    <row r="1201" spans="1:12">
      <c r="A1201" s="6" t="s">
        <v>23</v>
      </c>
      <c r="B1201" s="6">
        <v>5060</v>
      </c>
      <c r="C1201" s="6">
        <v>7610</v>
      </c>
      <c r="F1201" s="6">
        <v>12670</v>
      </c>
      <c r="G1201" s="31">
        <v>3</v>
      </c>
      <c r="H1201" s="41">
        <v>4</v>
      </c>
      <c r="K1201" s="6">
        <v>7</v>
      </c>
      <c r="L1201" s="7">
        <v>42186</v>
      </c>
    </row>
    <row r="1202" spans="1:12">
      <c r="A1202" s="6" t="s">
        <v>24</v>
      </c>
      <c r="B1202" s="6">
        <v>17325</v>
      </c>
      <c r="C1202" s="6">
        <v>11130</v>
      </c>
      <c r="F1202" s="6">
        <v>28455</v>
      </c>
      <c r="G1202" s="31">
        <v>11</v>
      </c>
      <c r="H1202" s="41">
        <v>6</v>
      </c>
      <c r="K1202" s="6">
        <v>17</v>
      </c>
      <c r="L1202" s="7">
        <v>42186</v>
      </c>
    </row>
    <row r="1203" spans="1:12">
      <c r="A1203" s="6" t="s">
        <v>25</v>
      </c>
      <c r="B1203" s="6">
        <v>12705</v>
      </c>
      <c r="C1203" s="6">
        <v>5850</v>
      </c>
      <c r="F1203" s="6">
        <v>18555</v>
      </c>
      <c r="G1203" s="31">
        <v>8</v>
      </c>
      <c r="H1203" s="41">
        <v>3</v>
      </c>
      <c r="K1203" s="6">
        <v>11</v>
      </c>
      <c r="L1203" s="7">
        <v>42186</v>
      </c>
    </row>
    <row r="1204" spans="1:12">
      <c r="A1204" s="6" t="s">
        <v>22</v>
      </c>
      <c r="B1204" s="6">
        <v>12270</v>
      </c>
      <c r="C1204" s="6">
        <v>6950</v>
      </c>
      <c r="F1204" s="6">
        <v>19220</v>
      </c>
      <c r="G1204" s="31">
        <v>8</v>
      </c>
      <c r="H1204" s="41">
        <v>4</v>
      </c>
      <c r="K1204" s="6">
        <v>12</v>
      </c>
      <c r="L1204" s="7">
        <v>42186</v>
      </c>
    </row>
    <row r="1205" spans="1:12">
      <c r="A1205" s="6" t="s">
        <v>26</v>
      </c>
      <c r="B1205" s="6">
        <v>9900</v>
      </c>
      <c r="C1205" s="6">
        <v>4090</v>
      </c>
      <c r="E1205" s="6">
        <v>1800</v>
      </c>
      <c r="F1205" s="6">
        <v>15790</v>
      </c>
      <c r="G1205" s="31">
        <v>7</v>
      </c>
      <c r="H1205" s="41">
        <v>2</v>
      </c>
      <c r="K1205" s="6">
        <v>9</v>
      </c>
      <c r="L1205" s="7">
        <v>42186</v>
      </c>
    </row>
    <row r="1206" spans="1:12">
      <c r="A1206" s="6" t="s">
        <v>27</v>
      </c>
      <c r="B1206" s="6">
        <v>8140</v>
      </c>
      <c r="C1206" s="6">
        <v>1890</v>
      </c>
      <c r="F1206" s="6">
        <v>10030</v>
      </c>
      <c r="G1206" s="31">
        <v>5</v>
      </c>
      <c r="H1206" s="41">
        <v>1</v>
      </c>
      <c r="K1206" s="6">
        <v>6</v>
      </c>
      <c r="L1206" s="7">
        <v>42186</v>
      </c>
    </row>
    <row r="1207" spans="1:12">
      <c r="A1207" s="6" t="s">
        <v>36</v>
      </c>
      <c r="B1207" s="6">
        <v>15955</v>
      </c>
      <c r="C1207" s="6">
        <v>7390</v>
      </c>
      <c r="E1207" s="6">
        <v>1800</v>
      </c>
      <c r="F1207" s="6">
        <v>25145</v>
      </c>
      <c r="G1207" s="31">
        <v>11</v>
      </c>
      <c r="H1207" s="41">
        <v>4</v>
      </c>
      <c r="K1207" s="6">
        <v>15</v>
      </c>
      <c r="L1207" s="7">
        <v>42186</v>
      </c>
    </row>
    <row r="1208" spans="1:12">
      <c r="A1208" s="6" t="s">
        <v>37</v>
      </c>
      <c r="B1208" s="6">
        <v>10340</v>
      </c>
      <c r="C1208" s="6">
        <v>5850</v>
      </c>
      <c r="F1208" s="6">
        <v>16190</v>
      </c>
      <c r="G1208" s="31">
        <v>6</v>
      </c>
      <c r="H1208" s="41">
        <v>3</v>
      </c>
      <c r="K1208" s="6">
        <v>9</v>
      </c>
      <c r="L1208" s="7">
        <v>42186</v>
      </c>
    </row>
    <row r="1209" spans="1:12">
      <c r="A1209" s="6" t="s">
        <v>38</v>
      </c>
      <c r="B1209" s="6">
        <v>12540</v>
      </c>
      <c r="C1209" s="6">
        <v>1890</v>
      </c>
      <c r="F1209" s="6">
        <v>14430</v>
      </c>
      <c r="G1209" s="31">
        <v>7</v>
      </c>
      <c r="H1209" s="41">
        <v>1</v>
      </c>
      <c r="K1209" s="6">
        <v>8</v>
      </c>
      <c r="L1209" s="7">
        <v>42186</v>
      </c>
    </row>
    <row r="1210" spans="1:12">
      <c r="A1210" s="6" t="s">
        <v>39</v>
      </c>
      <c r="B1210" s="6">
        <v>4620</v>
      </c>
      <c r="C1210" s="6">
        <v>3870</v>
      </c>
      <c r="F1210" s="6">
        <v>8490</v>
      </c>
      <c r="G1210" s="31">
        <v>3</v>
      </c>
      <c r="H1210" s="41">
        <v>2</v>
      </c>
      <c r="K1210" s="6">
        <v>5</v>
      </c>
      <c r="L1210" s="7">
        <v>42186</v>
      </c>
    </row>
    <row r="1211" spans="1:12">
      <c r="A1211" s="6" t="s">
        <v>4</v>
      </c>
      <c r="B1211" s="6">
        <v>2200</v>
      </c>
      <c r="C1211" s="6">
        <v>11480</v>
      </c>
      <c r="F1211" s="6">
        <v>13680</v>
      </c>
      <c r="G1211" s="6">
        <v>1</v>
      </c>
      <c r="H1211" s="6">
        <v>6</v>
      </c>
      <c r="K1211" s="6">
        <v>7</v>
      </c>
      <c r="L1211" s="7">
        <v>42217</v>
      </c>
    </row>
    <row r="1212" spans="1:12">
      <c r="A1212" s="6" t="s">
        <v>5</v>
      </c>
      <c r="B1212" s="6">
        <v>2200</v>
      </c>
      <c r="C1212" s="6">
        <v>13340</v>
      </c>
      <c r="F1212" s="6">
        <v>15540</v>
      </c>
      <c r="G1212" s="6">
        <v>1</v>
      </c>
      <c r="H1212" s="6">
        <v>7</v>
      </c>
      <c r="K1212" s="6">
        <v>8</v>
      </c>
      <c r="L1212" s="7">
        <v>42217</v>
      </c>
    </row>
    <row r="1213" spans="1:12">
      <c r="A1213" s="6" t="s">
        <v>6</v>
      </c>
      <c r="C1213" s="6">
        <v>5040</v>
      </c>
      <c r="F1213" s="6">
        <v>5040</v>
      </c>
      <c r="G1213" s="6">
        <v>0</v>
      </c>
      <c r="H1213" s="6">
        <v>4</v>
      </c>
      <c r="K1213" s="6">
        <v>4</v>
      </c>
      <c r="L1213" s="7">
        <v>42217</v>
      </c>
    </row>
    <row r="1214" spans="1:12">
      <c r="A1214" s="6" t="s">
        <v>14</v>
      </c>
      <c r="B1214" s="6">
        <v>2920</v>
      </c>
      <c r="C1214" s="6">
        <v>4960</v>
      </c>
      <c r="F1214" s="6">
        <v>7880</v>
      </c>
      <c r="G1214" s="6">
        <v>2</v>
      </c>
      <c r="H1214" s="6">
        <v>4</v>
      </c>
      <c r="K1214" s="6">
        <v>6</v>
      </c>
      <c r="L1214" s="7">
        <v>42217</v>
      </c>
    </row>
    <row r="1215" spans="1:12">
      <c r="A1215" s="6" t="s">
        <v>7</v>
      </c>
      <c r="B1215" s="6">
        <v>1540</v>
      </c>
      <c r="C1215" s="6">
        <v>14520</v>
      </c>
      <c r="F1215" s="6">
        <v>16060</v>
      </c>
      <c r="G1215" s="6">
        <v>1</v>
      </c>
      <c r="H1215" s="6">
        <v>8</v>
      </c>
      <c r="K1215" s="6">
        <v>9</v>
      </c>
      <c r="L1215" s="7">
        <v>42217</v>
      </c>
    </row>
    <row r="1216" spans="1:12">
      <c r="A1216" s="6" t="s">
        <v>8</v>
      </c>
      <c r="B1216" s="6">
        <v>6160</v>
      </c>
      <c r="C1216" s="6">
        <v>47060</v>
      </c>
      <c r="F1216" s="6">
        <v>53220</v>
      </c>
      <c r="G1216" s="6">
        <v>4</v>
      </c>
      <c r="H1216" s="6">
        <v>26</v>
      </c>
      <c r="K1216" s="6">
        <v>30</v>
      </c>
      <c r="L1216" s="7">
        <v>42217</v>
      </c>
    </row>
    <row r="1217" spans="1:12">
      <c r="A1217" s="6" t="s">
        <v>9</v>
      </c>
      <c r="B1217" s="6">
        <v>6160</v>
      </c>
      <c r="C1217" s="6">
        <v>34740</v>
      </c>
      <c r="F1217" s="6">
        <v>40900</v>
      </c>
      <c r="G1217" s="6">
        <v>4</v>
      </c>
      <c r="H1217" s="6">
        <v>18</v>
      </c>
      <c r="K1217" s="6">
        <v>22</v>
      </c>
      <c r="L1217" s="7">
        <v>42217</v>
      </c>
    </row>
    <row r="1218" spans="1:12">
      <c r="A1218" s="6" t="s">
        <v>12</v>
      </c>
      <c r="B1218" s="6">
        <v>22220</v>
      </c>
      <c r="C1218" s="6">
        <v>35160</v>
      </c>
      <c r="F1218" s="6">
        <v>57380</v>
      </c>
      <c r="G1218" s="6">
        <v>14</v>
      </c>
      <c r="H1218" s="6">
        <v>19</v>
      </c>
      <c r="K1218" s="6">
        <v>33</v>
      </c>
      <c r="L1218" s="7">
        <v>42217</v>
      </c>
    </row>
    <row r="1219" spans="1:12">
      <c r="A1219" s="6" t="s">
        <v>10</v>
      </c>
      <c r="B1219" s="6">
        <v>8360</v>
      </c>
      <c r="C1219" s="6">
        <v>22620</v>
      </c>
      <c r="F1219" s="6">
        <v>30980</v>
      </c>
      <c r="G1219" s="6">
        <v>5</v>
      </c>
      <c r="H1219" s="6">
        <v>13</v>
      </c>
      <c r="K1219" s="6">
        <v>18</v>
      </c>
      <c r="L1219" s="7">
        <v>42217</v>
      </c>
    </row>
    <row r="1220" spans="1:12">
      <c r="A1220" s="6" t="s">
        <v>11</v>
      </c>
      <c r="B1220" s="6">
        <v>11160</v>
      </c>
      <c r="C1220" s="6">
        <v>18000</v>
      </c>
      <c r="F1220" s="6">
        <v>29160</v>
      </c>
      <c r="G1220" s="6">
        <v>6</v>
      </c>
      <c r="H1220" s="6">
        <v>10</v>
      </c>
      <c r="K1220" s="6">
        <v>16</v>
      </c>
      <c r="L1220" s="7">
        <v>42217</v>
      </c>
    </row>
    <row r="1221" spans="1:12">
      <c r="A1221" s="6" t="s">
        <v>13</v>
      </c>
      <c r="B1221" s="6">
        <v>2200</v>
      </c>
      <c r="C1221" s="6">
        <v>6340</v>
      </c>
      <c r="F1221" s="6">
        <v>8540</v>
      </c>
      <c r="G1221" s="6">
        <v>1</v>
      </c>
      <c r="H1221" s="6">
        <v>4</v>
      </c>
      <c r="K1221" s="6">
        <v>5</v>
      </c>
      <c r="L1221" s="7">
        <v>42217</v>
      </c>
    </row>
    <row r="1222" spans="1:12">
      <c r="A1222" s="6" t="s">
        <v>15</v>
      </c>
      <c r="G1222" s="6">
        <v>0</v>
      </c>
      <c r="H1222" s="6">
        <v>0</v>
      </c>
      <c r="K1222" s="6">
        <v>0</v>
      </c>
      <c r="L1222" s="7">
        <v>42217</v>
      </c>
    </row>
    <row r="1223" spans="1:12">
      <c r="A1223" s="6" t="s">
        <v>16</v>
      </c>
      <c r="B1223" s="6">
        <v>6260</v>
      </c>
      <c r="C1223" s="6">
        <v>4040</v>
      </c>
      <c r="F1223" s="6">
        <v>10300</v>
      </c>
      <c r="G1223" s="6">
        <v>5</v>
      </c>
      <c r="H1223" s="6">
        <v>3</v>
      </c>
      <c r="K1223" s="6">
        <v>8</v>
      </c>
      <c r="L1223" s="7">
        <v>42217</v>
      </c>
    </row>
    <row r="1224" spans="1:12">
      <c r="A1224" s="6" t="s">
        <v>17</v>
      </c>
      <c r="B1224" s="6">
        <v>4620</v>
      </c>
      <c r="C1224" s="6">
        <v>10040</v>
      </c>
      <c r="F1224" s="6">
        <v>14660</v>
      </c>
      <c r="G1224" s="6">
        <v>3</v>
      </c>
      <c r="H1224" s="6">
        <v>5</v>
      </c>
      <c r="K1224" s="6">
        <v>8</v>
      </c>
      <c r="L1224" s="7">
        <v>42217</v>
      </c>
    </row>
    <row r="1225" spans="1:12">
      <c r="A1225" s="6" t="s">
        <v>19</v>
      </c>
      <c r="B1225" s="6">
        <v>14850</v>
      </c>
      <c r="C1225" s="6">
        <v>20820</v>
      </c>
      <c r="F1225" s="6">
        <v>35670</v>
      </c>
      <c r="G1225" s="6">
        <v>9</v>
      </c>
      <c r="H1225" s="6">
        <v>12</v>
      </c>
      <c r="K1225" s="6">
        <v>21</v>
      </c>
      <c r="L1225" s="7">
        <v>42217</v>
      </c>
    </row>
    <row r="1226" spans="1:12">
      <c r="A1226" s="6" t="s">
        <v>20</v>
      </c>
      <c r="B1226" s="6">
        <v>3080</v>
      </c>
      <c r="C1226" s="6">
        <v>13120</v>
      </c>
      <c r="F1226" s="6">
        <v>16200</v>
      </c>
      <c r="G1226" s="6">
        <v>2</v>
      </c>
      <c r="H1226" s="6">
        <v>7</v>
      </c>
      <c r="K1226" s="6">
        <v>9</v>
      </c>
      <c r="L1226" s="7">
        <v>42217</v>
      </c>
    </row>
    <row r="1227" spans="1:12">
      <c r="A1227" s="6" t="s">
        <v>18</v>
      </c>
      <c r="B1227" s="6">
        <v>6160</v>
      </c>
      <c r="C1227" s="6">
        <v>15320</v>
      </c>
      <c r="F1227" s="6">
        <v>21480</v>
      </c>
      <c r="G1227" s="6">
        <v>4</v>
      </c>
      <c r="H1227" s="6">
        <v>8</v>
      </c>
      <c r="K1227" s="6">
        <v>12</v>
      </c>
      <c r="L1227" s="7">
        <v>42217</v>
      </c>
    </row>
    <row r="1228" spans="1:12">
      <c r="A1228" s="6" t="s">
        <v>21</v>
      </c>
      <c r="B1228" s="6">
        <v>4620</v>
      </c>
      <c r="C1228" s="6">
        <v>14260</v>
      </c>
      <c r="F1228" s="6">
        <v>18880</v>
      </c>
      <c r="G1228" s="6">
        <v>3</v>
      </c>
      <c r="H1228" s="6">
        <v>8</v>
      </c>
      <c r="K1228" s="6">
        <v>11</v>
      </c>
      <c r="L1228" s="7">
        <v>42217</v>
      </c>
    </row>
    <row r="1229" spans="1:12">
      <c r="A1229" s="6" t="s">
        <v>23</v>
      </c>
      <c r="B1229" s="6">
        <v>3080</v>
      </c>
      <c r="C1229" s="6">
        <v>10040</v>
      </c>
      <c r="F1229" s="6">
        <v>13120</v>
      </c>
      <c r="G1229" s="6">
        <v>2</v>
      </c>
      <c r="H1229" s="6">
        <v>5</v>
      </c>
      <c r="K1229" s="6">
        <v>7</v>
      </c>
      <c r="L1229" s="7">
        <v>42217</v>
      </c>
    </row>
    <row r="1230" spans="1:12">
      <c r="A1230" s="6" t="s">
        <v>24</v>
      </c>
      <c r="B1230" s="6">
        <v>3080</v>
      </c>
      <c r="C1230" s="6">
        <v>10920</v>
      </c>
      <c r="F1230" s="6">
        <v>14000</v>
      </c>
      <c r="G1230" s="6">
        <v>2</v>
      </c>
      <c r="H1230" s="6">
        <v>6</v>
      </c>
      <c r="K1230" s="6">
        <v>8</v>
      </c>
      <c r="L1230" s="7">
        <v>42217</v>
      </c>
    </row>
    <row r="1231" spans="1:12">
      <c r="A1231" s="6" t="s">
        <v>25</v>
      </c>
      <c r="B1231" s="6">
        <v>6820</v>
      </c>
      <c r="C1231" s="6">
        <v>10920</v>
      </c>
      <c r="F1231" s="6">
        <v>17740</v>
      </c>
      <c r="G1231" s="6">
        <v>4</v>
      </c>
      <c r="H1231" s="6">
        <v>6</v>
      </c>
      <c r="K1231" s="6">
        <v>10</v>
      </c>
      <c r="L1231" s="7">
        <v>42217</v>
      </c>
    </row>
    <row r="1232" spans="1:12">
      <c r="A1232" s="6" t="s">
        <v>22</v>
      </c>
      <c r="B1232" s="6">
        <v>9900</v>
      </c>
      <c r="C1232" s="6">
        <v>11580</v>
      </c>
      <c r="F1232" s="6">
        <v>21480</v>
      </c>
      <c r="G1232" s="6">
        <v>6</v>
      </c>
      <c r="H1232" s="6">
        <v>6</v>
      </c>
      <c r="K1232" s="6">
        <v>12</v>
      </c>
      <c r="L1232" s="7">
        <v>42217</v>
      </c>
    </row>
    <row r="1233" spans="1:12">
      <c r="A1233" s="6" t="s">
        <v>26</v>
      </c>
      <c r="B1233" s="6">
        <v>16940</v>
      </c>
      <c r="C1233" s="6">
        <v>13120</v>
      </c>
      <c r="F1233" s="6">
        <v>30060</v>
      </c>
      <c r="G1233" s="6">
        <v>11</v>
      </c>
      <c r="H1233" s="6">
        <v>7</v>
      </c>
      <c r="K1233" s="6">
        <v>18</v>
      </c>
      <c r="L1233" s="7">
        <v>42217</v>
      </c>
    </row>
    <row r="1234" spans="1:12">
      <c r="A1234" s="6" t="s">
        <v>27</v>
      </c>
      <c r="B1234" s="6">
        <v>8360</v>
      </c>
      <c r="C1234" s="6">
        <v>10040</v>
      </c>
      <c r="F1234" s="6">
        <v>18400</v>
      </c>
      <c r="G1234" s="6">
        <v>5</v>
      </c>
      <c r="H1234" s="6">
        <v>5</v>
      </c>
      <c r="K1234" s="6">
        <v>10</v>
      </c>
      <c r="L1234" s="7">
        <v>42217</v>
      </c>
    </row>
    <row r="1235" spans="1:12">
      <c r="A1235" s="6" t="s">
        <v>36</v>
      </c>
      <c r="B1235" s="6">
        <v>17080</v>
      </c>
      <c r="C1235" s="6">
        <v>5280</v>
      </c>
      <c r="F1235" s="6">
        <v>22360</v>
      </c>
      <c r="G1235" s="6">
        <v>10</v>
      </c>
      <c r="H1235" s="6">
        <v>3</v>
      </c>
      <c r="K1235" s="6">
        <v>13</v>
      </c>
      <c r="L1235" s="7">
        <v>42217</v>
      </c>
    </row>
    <row r="1236" spans="1:12">
      <c r="A1236" s="6" t="s">
        <v>37</v>
      </c>
      <c r="B1236" s="6">
        <v>7180</v>
      </c>
      <c r="C1236" s="6">
        <v>1540</v>
      </c>
      <c r="F1236" s="6">
        <v>8720</v>
      </c>
      <c r="G1236" s="6">
        <v>4</v>
      </c>
      <c r="H1236" s="6">
        <v>1</v>
      </c>
      <c r="K1236" s="6">
        <v>5</v>
      </c>
      <c r="L1236" s="7">
        <v>42217</v>
      </c>
    </row>
    <row r="1237" spans="1:12">
      <c r="A1237" s="6" t="s">
        <v>38</v>
      </c>
      <c r="B1237" s="6">
        <v>7180</v>
      </c>
      <c r="C1237" s="6">
        <v>1540</v>
      </c>
      <c r="F1237" s="6">
        <v>8720</v>
      </c>
      <c r="G1237" s="6">
        <v>4</v>
      </c>
      <c r="H1237" s="6">
        <v>1</v>
      </c>
      <c r="K1237" s="6">
        <v>5</v>
      </c>
      <c r="L1237" s="7">
        <v>42217</v>
      </c>
    </row>
    <row r="1238" spans="1:12">
      <c r="A1238" s="6" t="s">
        <v>39</v>
      </c>
      <c r="B1238" s="6">
        <v>4980</v>
      </c>
      <c r="F1238" s="6">
        <v>4980</v>
      </c>
      <c r="G1238" s="6">
        <v>3</v>
      </c>
      <c r="H1238" s="6">
        <v>0</v>
      </c>
      <c r="K1238" s="6">
        <v>3</v>
      </c>
      <c r="L1238" s="7">
        <v>42217</v>
      </c>
    </row>
    <row r="1239" spans="1:12">
      <c r="A1239" s="6" t="s">
        <v>4</v>
      </c>
      <c r="B1239" s="6">
        <v>27930</v>
      </c>
      <c r="C1239" s="6">
        <v>7400</v>
      </c>
      <c r="F1239" s="6">
        <v>35330</v>
      </c>
      <c r="G1239" s="6">
        <v>18</v>
      </c>
      <c r="H1239" s="6">
        <v>4</v>
      </c>
      <c r="K1239" s="6">
        <v>22</v>
      </c>
      <c r="L1239" s="7">
        <v>42248</v>
      </c>
    </row>
    <row r="1240" spans="1:12">
      <c r="A1240" s="6" t="s">
        <v>5</v>
      </c>
      <c r="C1240" s="6">
        <v>9600</v>
      </c>
      <c r="F1240" s="6">
        <v>9600</v>
      </c>
      <c r="H1240" s="6">
        <v>5</v>
      </c>
      <c r="K1240" s="6">
        <v>5</v>
      </c>
      <c r="L1240" s="7">
        <v>42248</v>
      </c>
    </row>
    <row r="1241" spans="1:12">
      <c r="A1241" s="6" t="s">
        <v>6</v>
      </c>
      <c r="C1241" s="6">
        <v>10200</v>
      </c>
      <c r="F1241" s="6">
        <v>10200</v>
      </c>
      <c r="H1241" s="6">
        <v>4</v>
      </c>
      <c r="K1241" s="6">
        <v>4</v>
      </c>
      <c r="L1241" s="7">
        <v>42248</v>
      </c>
    </row>
    <row r="1242" spans="1:12">
      <c r="A1242" s="6" t="s">
        <v>14</v>
      </c>
      <c r="B1242" s="6">
        <v>2520</v>
      </c>
      <c r="C1242" s="6">
        <v>5040</v>
      </c>
      <c r="F1242" s="6">
        <v>7560</v>
      </c>
      <c r="G1242" s="6">
        <v>3</v>
      </c>
      <c r="H1242" s="6">
        <v>4</v>
      </c>
      <c r="K1242" s="6">
        <v>7</v>
      </c>
      <c r="L1242" s="7">
        <v>42248</v>
      </c>
    </row>
    <row r="1243" spans="1:12">
      <c r="A1243" s="6" t="s">
        <v>7</v>
      </c>
      <c r="B1243" s="6">
        <v>3710</v>
      </c>
      <c r="C1243" s="6">
        <v>9420</v>
      </c>
      <c r="F1243" s="6">
        <v>13130</v>
      </c>
      <c r="G1243" s="6">
        <v>4</v>
      </c>
      <c r="H1243" s="6">
        <v>5</v>
      </c>
      <c r="K1243" s="6">
        <v>9</v>
      </c>
      <c r="L1243" s="7">
        <v>42248</v>
      </c>
    </row>
    <row r="1244" spans="1:12">
      <c r="A1244" s="6" t="s">
        <v>8</v>
      </c>
      <c r="B1244" s="6">
        <v>17460</v>
      </c>
      <c r="C1244" s="6">
        <v>18400</v>
      </c>
      <c r="F1244" s="6">
        <v>35860</v>
      </c>
      <c r="G1244" s="6">
        <v>14</v>
      </c>
      <c r="H1244" s="6">
        <v>10</v>
      </c>
      <c r="K1244" s="6">
        <v>24</v>
      </c>
      <c r="L1244" s="7">
        <v>42248</v>
      </c>
    </row>
    <row r="1245" spans="1:12">
      <c r="A1245" s="6" t="s">
        <v>9</v>
      </c>
      <c r="B1245" s="6">
        <v>15440</v>
      </c>
      <c r="C1245" s="6">
        <v>21620</v>
      </c>
      <c r="F1245" s="6">
        <v>37060</v>
      </c>
      <c r="G1245" s="6">
        <v>11</v>
      </c>
      <c r="H1245" s="6">
        <v>12</v>
      </c>
      <c r="K1245" s="6">
        <v>23</v>
      </c>
      <c r="L1245" s="7">
        <v>42248</v>
      </c>
    </row>
    <row r="1246" spans="1:12">
      <c r="A1246" s="6" t="s">
        <v>12</v>
      </c>
      <c r="B1246" s="6">
        <v>8190</v>
      </c>
      <c r="C1246" s="6">
        <v>19860</v>
      </c>
      <c r="F1246" s="6">
        <v>28050</v>
      </c>
      <c r="G1246" s="6">
        <v>6</v>
      </c>
      <c r="H1246" s="6">
        <v>12</v>
      </c>
      <c r="K1246" s="6">
        <v>18</v>
      </c>
      <c r="L1246" s="7">
        <v>42248</v>
      </c>
    </row>
    <row r="1247" spans="1:12">
      <c r="A1247" s="6" t="s">
        <v>10</v>
      </c>
      <c r="B1247" s="6">
        <v>10010</v>
      </c>
      <c r="C1247" s="6">
        <v>22282</v>
      </c>
      <c r="F1247" s="6">
        <v>32292</v>
      </c>
      <c r="G1247" s="6">
        <v>7</v>
      </c>
      <c r="H1247" s="6">
        <v>9</v>
      </c>
      <c r="K1247" s="6">
        <v>16</v>
      </c>
      <c r="L1247" s="7">
        <v>42248</v>
      </c>
    </row>
    <row r="1248" spans="1:12">
      <c r="A1248" s="6" t="s">
        <v>11</v>
      </c>
      <c r="B1248" s="6">
        <v>11235</v>
      </c>
      <c r="C1248" s="6">
        <v>49660</v>
      </c>
      <c r="F1248" s="6">
        <v>60895</v>
      </c>
      <c r="G1248" s="6">
        <v>8</v>
      </c>
      <c r="H1248" s="6">
        <v>31</v>
      </c>
      <c r="K1248" s="6">
        <v>39</v>
      </c>
      <c r="L1248" s="7">
        <v>42248</v>
      </c>
    </row>
    <row r="1249" spans="1:12">
      <c r="A1249" s="6" t="s">
        <v>13</v>
      </c>
      <c r="B1249" s="6">
        <v>2000</v>
      </c>
      <c r="C1249" s="6">
        <v>5440</v>
      </c>
      <c r="F1249" s="6">
        <v>7440</v>
      </c>
      <c r="G1249" s="6">
        <v>1</v>
      </c>
      <c r="H1249" s="6">
        <v>3</v>
      </c>
      <c r="K1249" s="6">
        <v>4</v>
      </c>
      <c r="L1249" s="7">
        <v>42248</v>
      </c>
    </row>
    <row r="1250" spans="1:12">
      <c r="A1250" s="6" t="s">
        <v>15</v>
      </c>
      <c r="B1250" s="6">
        <v>1400</v>
      </c>
      <c r="F1250" s="6">
        <v>1400</v>
      </c>
      <c r="G1250" s="6">
        <v>1</v>
      </c>
      <c r="K1250" s="6">
        <v>1</v>
      </c>
      <c r="L1250" s="7">
        <v>42248</v>
      </c>
    </row>
    <row r="1251" spans="1:12">
      <c r="A1251" s="6" t="s">
        <v>16</v>
      </c>
      <c r="B1251" s="6">
        <v>3925</v>
      </c>
      <c r="C1251" s="6">
        <v>4660</v>
      </c>
      <c r="F1251" s="6">
        <v>8585</v>
      </c>
      <c r="G1251" s="6">
        <v>4</v>
      </c>
      <c r="H1251" s="6">
        <v>4</v>
      </c>
      <c r="K1251" s="6">
        <v>8</v>
      </c>
      <c r="L1251" s="7">
        <v>42248</v>
      </c>
    </row>
    <row r="1252" spans="1:12">
      <c r="A1252" s="6" t="s">
        <v>17</v>
      </c>
      <c r="B1252" s="6">
        <v>7040</v>
      </c>
      <c r="C1252" s="6">
        <v>21740</v>
      </c>
      <c r="F1252" s="6">
        <v>28780</v>
      </c>
      <c r="G1252" s="6">
        <v>4</v>
      </c>
      <c r="H1252" s="6">
        <v>13</v>
      </c>
      <c r="K1252" s="6">
        <v>17</v>
      </c>
      <c r="L1252" s="7">
        <v>42248</v>
      </c>
    </row>
    <row r="1253" spans="1:12">
      <c r="A1253" s="6" t="s">
        <v>19</v>
      </c>
      <c r="B1253" s="6">
        <v>7210</v>
      </c>
      <c r="C1253" s="6">
        <v>15020</v>
      </c>
      <c r="F1253" s="6">
        <v>22230</v>
      </c>
      <c r="G1253" s="6">
        <v>7</v>
      </c>
      <c r="H1253" s="6">
        <v>6</v>
      </c>
      <c r="K1253" s="6">
        <v>13</v>
      </c>
      <c r="L1253" s="7">
        <v>42248</v>
      </c>
    </row>
    <row r="1254" spans="1:12">
      <c r="A1254" s="6" t="s">
        <v>20</v>
      </c>
      <c r="B1254" s="6">
        <v>9940</v>
      </c>
      <c r="C1254" s="6">
        <v>20300</v>
      </c>
      <c r="F1254" s="6">
        <v>30240</v>
      </c>
      <c r="G1254" s="6">
        <v>7</v>
      </c>
      <c r="H1254" s="6">
        <v>12</v>
      </c>
      <c r="K1254" s="6">
        <v>19</v>
      </c>
      <c r="L1254" s="7">
        <v>42248</v>
      </c>
    </row>
    <row r="1255" spans="1:12">
      <c r="A1255" s="6" t="s">
        <v>18</v>
      </c>
      <c r="B1255" s="6">
        <v>14040</v>
      </c>
      <c r="C1255" s="6">
        <v>10960</v>
      </c>
      <c r="F1255" s="6">
        <v>25000</v>
      </c>
      <c r="G1255" s="6">
        <v>10</v>
      </c>
      <c r="H1255" s="6">
        <v>6</v>
      </c>
      <c r="K1255" s="6">
        <v>16</v>
      </c>
      <c r="L1255" s="7">
        <v>42248</v>
      </c>
    </row>
    <row r="1256" spans="1:12">
      <c r="A1256" s="6" t="s">
        <v>21</v>
      </c>
      <c r="B1256" s="6">
        <v>9420</v>
      </c>
      <c r="C1256" s="6">
        <v>6880</v>
      </c>
      <c r="F1256" s="6">
        <v>16300</v>
      </c>
      <c r="G1256" s="6">
        <v>7</v>
      </c>
      <c r="H1256" s="6">
        <v>4</v>
      </c>
      <c r="K1256" s="6">
        <v>11</v>
      </c>
      <c r="L1256" s="7">
        <v>42248</v>
      </c>
    </row>
    <row r="1257" spans="1:12">
      <c r="A1257" s="6" t="s">
        <v>23</v>
      </c>
      <c r="B1257" s="6">
        <v>2030</v>
      </c>
      <c r="C1257" s="6">
        <v>10620</v>
      </c>
      <c r="F1257" s="6">
        <v>12650</v>
      </c>
      <c r="G1257" s="6">
        <v>2</v>
      </c>
      <c r="H1257" s="6">
        <v>6</v>
      </c>
      <c r="K1257" s="6">
        <v>8</v>
      </c>
      <c r="L1257" s="7">
        <v>42248</v>
      </c>
    </row>
    <row r="1258" spans="1:12">
      <c r="A1258" s="6" t="s">
        <v>24</v>
      </c>
      <c r="B1258" s="6">
        <v>7310</v>
      </c>
      <c r="C1258" s="6">
        <v>13040</v>
      </c>
      <c r="F1258" s="6">
        <v>20350</v>
      </c>
      <c r="G1258" s="6">
        <v>4</v>
      </c>
      <c r="H1258" s="6">
        <v>6</v>
      </c>
      <c r="K1258" s="6">
        <v>10</v>
      </c>
      <c r="L1258" s="7">
        <v>42248</v>
      </c>
    </row>
    <row r="1259" spans="1:12">
      <c r="A1259" s="6" t="s">
        <v>25</v>
      </c>
      <c r="B1259" s="6">
        <v>5005</v>
      </c>
      <c r="C1259" s="6">
        <v>9960</v>
      </c>
      <c r="F1259" s="6">
        <v>14965</v>
      </c>
      <c r="G1259" s="6">
        <v>4</v>
      </c>
      <c r="H1259" s="6">
        <v>6</v>
      </c>
      <c r="K1259" s="6">
        <v>10</v>
      </c>
      <c r="L1259" s="7">
        <v>42248</v>
      </c>
    </row>
    <row r="1260" spans="1:12">
      <c r="A1260" s="6" t="s">
        <v>22</v>
      </c>
      <c r="B1260" s="6">
        <v>8850</v>
      </c>
      <c r="C1260" s="6">
        <v>6880</v>
      </c>
      <c r="F1260" s="6">
        <v>15730</v>
      </c>
      <c r="G1260" s="6">
        <v>6</v>
      </c>
      <c r="H1260" s="6">
        <v>4</v>
      </c>
      <c r="K1260" s="6">
        <v>10</v>
      </c>
      <c r="L1260" s="7">
        <v>42248</v>
      </c>
    </row>
    <row r="1261" spans="1:12">
      <c r="A1261" s="6" t="s">
        <v>26</v>
      </c>
      <c r="B1261" s="6">
        <v>5280</v>
      </c>
      <c r="C1261" s="6">
        <v>29820</v>
      </c>
      <c r="F1261" s="6">
        <v>35100</v>
      </c>
      <c r="G1261" s="6">
        <v>3</v>
      </c>
      <c r="H1261" s="6">
        <v>7</v>
      </c>
      <c r="K1261" s="6">
        <v>10</v>
      </c>
      <c r="L1261" s="7">
        <v>42248</v>
      </c>
    </row>
    <row r="1262" spans="1:12">
      <c r="A1262" s="6" t="s">
        <v>27</v>
      </c>
      <c r="B1262" s="6">
        <v>4620</v>
      </c>
      <c r="C1262" s="6">
        <v>3800</v>
      </c>
      <c r="F1262" s="6">
        <v>8420</v>
      </c>
      <c r="G1262" s="6">
        <v>3</v>
      </c>
      <c r="H1262" s="6">
        <v>2</v>
      </c>
      <c r="K1262" s="6">
        <v>5</v>
      </c>
      <c r="L1262" s="7">
        <v>42248</v>
      </c>
    </row>
    <row r="1263" spans="1:12">
      <c r="A1263" s="6" t="s">
        <v>36</v>
      </c>
      <c r="B1263" s="6">
        <v>7660</v>
      </c>
      <c r="C1263" s="6">
        <v>9600</v>
      </c>
      <c r="F1263" s="6">
        <v>17260</v>
      </c>
      <c r="G1263" s="6">
        <v>5</v>
      </c>
      <c r="H1263" s="6">
        <v>2</v>
      </c>
      <c r="K1263" s="6">
        <v>7</v>
      </c>
      <c r="L1263" s="7">
        <v>42248</v>
      </c>
    </row>
    <row r="1264" spans="1:12">
      <c r="A1264" s="6" t="s">
        <v>37</v>
      </c>
      <c r="B1264" s="6">
        <v>7260</v>
      </c>
      <c r="F1264" s="6">
        <v>7260</v>
      </c>
      <c r="G1264" s="6">
        <v>4</v>
      </c>
      <c r="K1264" s="6">
        <v>4</v>
      </c>
      <c r="L1264" s="7">
        <v>42248</v>
      </c>
    </row>
    <row r="1265" spans="1:12">
      <c r="A1265" s="6" t="s">
        <v>38</v>
      </c>
      <c r="B1265" s="6">
        <v>5990</v>
      </c>
      <c r="C1265" s="6">
        <v>1900</v>
      </c>
      <c r="F1265" s="6">
        <v>7890</v>
      </c>
      <c r="G1265" s="6">
        <v>4</v>
      </c>
      <c r="H1265" s="6">
        <v>1</v>
      </c>
      <c r="K1265" s="6">
        <v>5</v>
      </c>
      <c r="L1265" s="7">
        <v>42248</v>
      </c>
    </row>
    <row r="1266" spans="1:12">
      <c r="A1266" s="6" t="s">
        <v>39</v>
      </c>
      <c r="B1266" s="6">
        <v>5655</v>
      </c>
      <c r="F1266" s="6">
        <v>5655</v>
      </c>
      <c r="G1266" s="6">
        <v>5</v>
      </c>
      <c r="K1266" s="6">
        <v>5</v>
      </c>
      <c r="L1266" s="7">
        <v>42248</v>
      </c>
    </row>
    <row r="1267" spans="1:12">
      <c r="A1267" s="6" t="s">
        <v>4</v>
      </c>
      <c r="B1267" s="6">
        <v>800</v>
      </c>
      <c r="C1267" s="6">
        <v>15000</v>
      </c>
      <c r="F1267" s="6">
        <v>15800</v>
      </c>
      <c r="G1267" s="6">
        <v>2</v>
      </c>
      <c r="H1267" s="6">
        <v>7</v>
      </c>
      <c r="K1267" s="6">
        <v>9</v>
      </c>
      <c r="L1267" s="7">
        <v>42278</v>
      </c>
    </row>
    <row r="1268" spans="1:12">
      <c r="A1268" s="6" t="s">
        <v>5</v>
      </c>
      <c r="B1268" s="6">
        <v>1000</v>
      </c>
      <c r="C1268" s="6">
        <v>12140</v>
      </c>
      <c r="F1268" s="6">
        <v>13140</v>
      </c>
      <c r="G1268" s="6">
        <v>1</v>
      </c>
      <c r="H1268" s="6">
        <v>6</v>
      </c>
      <c r="K1268" s="6">
        <v>7</v>
      </c>
      <c r="L1268" s="7">
        <v>42278</v>
      </c>
    </row>
    <row r="1269" spans="1:12">
      <c r="A1269" s="6" t="s">
        <v>6</v>
      </c>
      <c r="B1269" s="6">
        <v>3200</v>
      </c>
      <c r="F1269" s="6">
        <v>3200</v>
      </c>
      <c r="G1269" s="6">
        <v>2</v>
      </c>
      <c r="K1269" s="6">
        <v>2</v>
      </c>
      <c r="L1269" s="7">
        <v>42278</v>
      </c>
    </row>
    <row r="1270" spans="1:12">
      <c r="A1270" s="6" t="s">
        <v>14</v>
      </c>
      <c r="B1270" s="6">
        <v>4200</v>
      </c>
      <c r="F1270" s="6">
        <v>4200</v>
      </c>
      <c r="G1270" s="6">
        <v>3</v>
      </c>
      <c r="K1270" s="6">
        <v>3</v>
      </c>
      <c r="L1270" s="7">
        <v>42278</v>
      </c>
    </row>
    <row r="1271" spans="1:12">
      <c r="A1271" s="6" t="s">
        <v>7</v>
      </c>
      <c r="B1271" s="6">
        <v>3280</v>
      </c>
      <c r="C1271" s="6">
        <v>4400</v>
      </c>
      <c r="F1271" s="6">
        <v>7680</v>
      </c>
      <c r="G1271" s="6">
        <v>2</v>
      </c>
      <c r="H1271" s="6">
        <v>2</v>
      </c>
      <c r="K1271" s="6">
        <v>4</v>
      </c>
      <c r="L1271" s="7">
        <v>42278</v>
      </c>
    </row>
    <row r="1272" spans="1:12">
      <c r="A1272" s="6" t="s">
        <v>8</v>
      </c>
      <c r="B1272" s="6">
        <v>7900</v>
      </c>
      <c r="C1272" s="6">
        <v>8800</v>
      </c>
      <c r="F1272" s="6">
        <v>16700</v>
      </c>
      <c r="G1272" s="6">
        <v>5</v>
      </c>
      <c r="H1272" s="6">
        <v>4</v>
      </c>
      <c r="K1272" s="6">
        <v>9</v>
      </c>
      <c r="L1272" s="7">
        <v>42278</v>
      </c>
    </row>
    <row r="1273" spans="1:12">
      <c r="A1273" s="6" t="s">
        <v>9</v>
      </c>
      <c r="B1273" s="6">
        <v>9240</v>
      </c>
      <c r="C1273" s="6">
        <v>6160</v>
      </c>
      <c r="F1273" s="6">
        <v>15400</v>
      </c>
      <c r="G1273" s="6">
        <v>6</v>
      </c>
      <c r="H1273" s="6">
        <v>4</v>
      </c>
      <c r="K1273" s="6">
        <v>10</v>
      </c>
      <c r="L1273" s="7">
        <v>42278</v>
      </c>
    </row>
    <row r="1274" spans="1:12">
      <c r="A1274" s="6" t="s">
        <v>12</v>
      </c>
      <c r="B1274" s="6">
        <v>6160</v>
      </c>
      <c r="C1274" s="6">
        <v>3740</v>
      </c>
      <c r="F1274" s="6">
        <v>9900</v>
      </c>
      <c r="G1274" s="6">
        <v>4</v>
      </c>
      <c r="H1274" s="6">
        <v>3</v>
      </c>
      <c r="K1274" s="6">
        <v>7</v>
      </c>
      <c r="L1274" s="7">
        <v>42278</v>
      </c>
    </row>
    <row r="1275" spans="1:12">
      <c r="A1275" s="6" t="s">
        <v>10</v>
      </c>
      <c r="B1275" s="6">
        <v>10780</v>
      </c>
      <c r="C1275" s="6">
        <v>3740</v>
      </c>
      <c r="F1275" s="6">
        <v>14520</v>
      </c>
      <c r="G1275" s="6">
        <v>7</v>
      </c>
      <c r="H1275" s="6">
        <v>3</v>
      </c>
      <c r="K1275" s="6">
        <v>10</v>
      </c>
      <c r="L1275" s="7">
        <v>42278</v>
      </c>
    </row>
    <row r="1276" spans="1:12">
      <c r="A1276" s="6" t="s">
        <v>11</v>
      </c>
      <c r="B1276" s="6">
        <v>4620</v>
      </c>
      <c r="C1276" s="6">
        <v>7480</v>
      </c>
      <c r="F1276" s="6">
        <v>12100</v>
      </c>
      <c r="G1276" s="6">
        <v>3</v>
      </c>
      <c r="H1276" s="6">
        <v>4</v>
      </c>
      <c r="K1276" s="6">
        <v>7</v>
      </c>
      <c r="L1276" s="7">
        <v>42278</v>
      </c>
    </row>
    <row r="1277" spans="1:12">
      <c r="A1277" s="6" t="s">
        <v>13</v>
      </c>
      <c r="C1277" s="6">
        <v>4940</v>
      </c>
      <c r="F1277" s="6">
        <v>4940</v>
      </c>
      <c r="H1277" s="6">
        <v>3</v>
      </c>
      <c r="K1277" s="6">
        <v>3</v>
      </c>
      <c r="L1277" s="7">
        <v>42278</v>
      </c>
    </row>
    <row r="1278" spans="1:12">
      <c r="A1278" s="6" t="s">
        <v>15</v>
      </c>
      <c r="L1278" s="7">
        <v>42278</v>
      </c>
    </row>
    <row r="1279" spans="1:12">
      <c r="A1279" s="6" t="s">
        <v>16</v>
      </c>
      <c r="B1279" s="6">
        <v>1120</v>
      </c>
      <c r="C1279" s="6">
        <v>1120</v>
      </c>
      <c r="F1279" s="6">
        <v>2240</v>
      </c>
      <c r="G1279" s="6">
        <v>1</v>
      </c>
      <c r="H1279" s="6">
        <v>1</v>
      </c>
      <c r="K1279" s="6">
        <v>2</v>
      </c>
      <c r="L1279" s="7">
        <v>42278</v>
      </c>
    </row>
    <row r="1280" spans="1:12">
      <c r="A1280" s="6" t="s">
        <v>17</v>
      </c>
      <c r="B1280" s="6">
        <v>4820</v>
      </c>
      <c r="C1280" s="6">
        <v>5280</v>
      </c>
      <c r="F1280" s="6">
        <v>10100</v>
      </c>
      <c r="G1280" s="6">
        <v>3</v>
      </c>
      <c r="H1280" s="6">
        <v>3</v>
      </c>
      <c r="K1280" s="6">
        <v>6</v>
      </c>
      <c r="L1280" s="7">
        <v>42278</v>
      </c>
    </row>
    <row r="1281" spans="1:12">
      <c r="A1281" s="6" t="s">
        <v>19</v>
      </c>
      <c r="B1281" s="6">
        <v>9440</v>
      </c>
      <c r="C1281" s="6">
        <v>2200</v>
      </c>
      <c r="F1281" s="6">
        <v>11640</v>
      </c>
      <c r="G1281" s="6">
        <v>6</v>
      </c>
      <c r="H1281" s="6">
        <v>1</v>
      </c>
      <c r="K1281" s="6">
        <v>7</v>
      </c>
      <c r="L1281" s="7">
        <v>42278</v>
      </c>
    </row>
    <row r="1282" spans="1:12">
      <c r="A1282" s="6" t="s">
        <v>20</v>
      </c>
      <c r="B1282" s="6">
        <v>3080</v>
      </c>
      <c r="C1282" s="6">
        <v>3740</v>
      </c>
      <c r="F1282" s="6">
        <v>6820</v>
      </c>
      <c r="G1282" s="6">
        <v>2</v>
      </c>
      <c r="H1282" s="6">
        <v>2</v>
      </c>
      <c r="K1282" s="6">
        <v>4</v>
      </c>
      <c r="L1282" s="7">
        <v>42278</v>
      </c>
    </row>
    <row r="1283" spans="1:12">
      <c r="A1283" s="6" t="s">
        <v>18</v>
      </c>
      <c r="B1283" s="6">
        <v>6360</v>
      </c>
      <c r="C1283" s="6">
        <v>2200</v>
      </c>
      <c r="F1283" s="6">
        <v>8560</v>
      </c>
      <c r="G1283" s="6">
        <v>4</v>
      </c>
      <c r="H1283" s="6">
        <v>1</v>
      </c>
      <c r="K1283" s="6">
        <v>5</v>
      </c>
      <c r="L1283" s="7">
        <v>42278</v>
      </c>
    </row>
    <row r="1284" spans="1:12">
      <c r="A1284" s="6" t="s">
        <v>21</v>
      </c>
      <c r="B1284" s="6">
        <v>8560</v>
      </c>
      <c r="C1284" s="6">
        <v>7480</v>
      </c>
      <c r="F1284" s="6">
        <v>16040</v>
      </c>
      <c r="G1284" s="6">
        <v>5</v>
      </c>
      <c r="H1284" s="6">
        <v>4</v>
      </c>
      <c r="K1284" s="6">
        <v>9</v>
      </c>
      <c r="L1284" s="7">
        <v>42278</v>
      </c>
    </row>
    <row r="1285" spans="1:12">
      <c r="A1285" s="6" t="s">
        <v>23</v>
      </c>
      <c r="B1285" s="6">
        <v>9240</v>
      </c>
      <c r="F1285" s="6">
        <v>9240</v>
      </c>
      <c r="G1285" s="6">
        <v>6</v>
      </c>
      <c r="K1285" s="6">
        <v>6</v>
      </c>
      <c r="L1285" s="7">
        <v>42278</v>
      </c>
    </row>
    <row r="1286" spans="1:12">
      <c r="A1286" s="6" t="s">
        <v>24</v>
      </c>
      <c r="B1286" s="6">
        <v>6360</v>
      </c>
      <c r="F1286" s="6">
        <v>6360</v>
      </c>
      <c r="G1286" s="6">
        <v>4</v>
      </c>
      <c r="K1286" s="6">
        <v>4</v>
      </c>
      <c r="L1286" s="7">
        <v>42278</v>
      </c>
    </row>
    <row r="1287" spans="1:12">
      <c r="A1287" s="6" t="s">
        <v>25</v>
      </c>
      <c r="B1287" s="6">
        <v>3080</v>
      </c>
      <c r="F1287" s="6">
        <v>3080</v>
      </c>
      <c r="G1287" s="6">
        <v>2</v>
      </c>
      <c r="K1287" s="6">
        <v>2</v>
      </c>
      <c r="L1287" s="7">
        <v>42278</v>
      </c>
    </row>
    <row r="1288" spans="1:12">
      <c r="A1288" s="6" t="s">
        <v>22</v>
      </c>
      <c r="B1288" s="6">
        <v>4620</v>
      </c>
      <c r="C1288" s="6">
        <v>1540</v>
      </c>
      <c r="F1288" s="6">
        <v>6160</v>
      </c>
      <c r="G1288" s="6">
        <v>3</v>
      </c>
      <c r="H1288" s="6">
        <v>1</v>
      </c>
      <c r="K1288" s="6">
        <v>4</v>
      </c>
      <c r="L1288" s="7">
        <v>42278</v>
      </c>
    </row>
    <row r="1289" spans="1:12">
      <c r="A1289" s="6" t="s">
        <v>26</v>
      </c>
      <c r="B1289" s="6">
        <v>6820</v>
      </c>
      <c r="F1289" s="6">
        <v>6820</v>
      </c>
      <c r="G1289" s="6">
        <v>4</v>
      </c>
      <c r="K1289" s="6">
        <v>4</v>
      </c>
      <c r="L1289" s="7">
        <v>42278</v>
      </c>
    </row>
    <row r="1290" spans="1:12">
      <c r="A1290" s="6" t="s">
        <v>27</v>
      </c>
      <c r="B1290" s="6">
        <v>3280</v>
      </c>
      <c r="F1290" s="6">
        <v>3280</v>
      </c>
      <c r="G1290" s="6">
        <v>2</v>
      </c>
      <c r="K1290" s="6">
        <v>2</v>
      </c>
      <c r="L1290" s="7">
        <v>42278</v>
      </c>
    </row>
    <row r="1291" spans="1:12">
      <c r="A1291" s="6" t="s">
        <v>36</v>
      </c>
      <c r="B1291" s="6">
        <v>3280</v>
      </c>
      <c r="C1291" s="6">
        <v>2200</v>
      </c>
      <c r="F1291" s="6">
        <v>5480</v>
      </c>
      <c r="G1291" s="6">
        <v>2</v>
      </c>
      <c r="H1291" s="6">
        <v>1</v>
      </c>
      <c r="K1291" s="6">
        <v>3</v>
      </c>
      <c r="L1291" s="7">
        <v>42278</v>
      </c>
    </row>
    <row r="1292" spans="1:12">
      <c r="A1292" s="6" t="s">
        <v>37</v>
      </c>
      <c r="B1292" s="6">
        <v>4820</v>
      </c>
      <c r="F1292" s="6">
        <v>4820</v>
      </c>
      <c r="G1292" s="6">
        <v>3</v>
      </c>
      <c r="K1292" s="6">
        <v>3</v>
      </c>
      <c r="L1292" s="7">
        <v>42278</v>
      </c>
    </row>
    <row r="1293" spans="1:12">
      <c r="A1293" s="6" t="s">
        <v>38</v>
      </c>
      <c r="B1293" s="6">
        <v>4820</v>
      </c>
      <c r="C1293" s="6">
        <v>2200</v>
      </c>
      <c r="F1293" s="6">
        <v>7020</v>
      </c>
      <c r="G1293" s="6">
        <v>3</v>
      </c>
      <c r="H1293" s="6">
        <v>1</v>
      </c>
      <c r="K1293" s="6">
        <v>4</v>
      </c>
      <c r="L1293" s="7">
        <v>42278</v>
      </c>
    </row>
    <row r="1294" spans="1:12">
      <c r="A1294" s="6" t="s">
        <v>39</v>
      </c>
      <c r="B1294" s="6">
        <v>4810</v>
      </c>
      <c r="F1294" s="6">
        <v>4810</v>
      </c>
      <c r="G1294" s="6">
        <v>3</v>
      </c>
      <c r="K1294" s="6">
        <v>3</v>
      </c>
      <c r="L1294" s="7">
        <v>42278</v>
      </c>
    </row>
    <row r="1295" spans="1:12">
      <c r="A1295" s="6" t="s">
        <v>4</v>
      </c>
      <c r="B1295" s="6">
        <v>3080</v>
      </c>
      <c r="C1295" s="6">
        <v>18590</v>
      </c>
      <c r="F1295" s="6">
        <v>21670</v>
      </c>
      <c r="G1295" s="6">
        <v>2</v>
      </c>
      <c r="H1295" s="6">
        <v>9</v>
      </c>
      <c r="K1295" s="6">
        <v>11</v>
      </c>
      <c r="L1295" s="7">
        <v>42309</v>
      </c>
    </row>
    <row r="1296" spans="1:12">
      <c r="A1296" s="6" t="s">
        <v>5</v>
      </c>
      <c r="B1296" s="6">
        <v>1540</v>
      </c>
      <c r="C1296" s="6">
        <v>12470</v>
      </c>
      <c r="F1296" s="6">
        <v>14010</v>
      </c>
      <c r="G1296" s="6">
        <v>1</v>
      </c>
      <c r="H1296" s="6">
        <v>6</v>
      </c>
      <c r="K1296" s="6">
        <v>7</v>
      </c>
      <c r="L1296" s="7">
        <v>42309</v>
      </c>
    </row>
    <row r="1297" spans="1:12">
      <c r="A1297" s="6" t="s">
        <v>6</v>
      </c>
      <c r="B1297" s="6">
        <v>11120</v>
      </c>
      <c r="C1297" s="6">
        <v>6000</v>
      </c>
      <c r="F1297" s="6">
        <v>17120</v>
      </c>
      <c r="G1297" s="6">
        <v>10</v>
      </c>
      <c r="H1297" s="6">
        <v>4</v>
      </c>
      <c r="K1297" s="6">
        <v>14</v>
      </c>
      <c r="L1297" s="7">
        <v>42309</v>
      </c>
    </row>
    <row r="1298" spans="1:12">
      <c r="A1298" s="6" t="s">
        <v>14</v>
      </c>
      <c r="B1298" s="6">
        <v>3780</v>
      </c>
      <c r="C1298" s="6">
        <v>7120</v>
      </c>
      <c r="F1298" s="6">
        <v>10900</v>
      </c>
      <c r="G1298" s="6">
        <v>3</v>
      </c>
      <c r="H1298" s="6">
        <v>4</v>
      </c>
      <c r="K1298" s="6">
        <v>7</v>
      </c>
      <c r="L1298" s="7">
        <v>42309</v>
      </c>
    </row>
    <row r="1299" spans="1:12">
      <c r="A1299" s="6" t="s">
        <v>7</v>
      </c>
      <c r="C1299" s="6">
        <v>12210</v>
      </c>
      <c r="F1299" s="6">
        <v>12210</v>
      </c>
      <c r="H1299" s="6">
        <v>6</v>
      </c>
      <c r="K1299" s="6">
        <v>6</v>
      </c>
      <c r="L1299" s="7">
        <v>42309</v>
      </c>
    </row>
    <row r="1300" spans="1:12">
      <c r="A1300" s="6" t="s">
        <v>8</v>
      </c>
      <c r="B1300" s="6">
        <v>9280</v>
      </c>
      <c r="C1300" s="6">
        <v>25410</v>
      </c>
      <c r="F1300" s="6">
        <v>34690</v>
      </c>
      <c r="G1300" s="6">
        <v>5</v>
      </c>
      <c r="H1300" s="6">
        <v>8</v>
      </c>
      <c r="K1300" s="6">
        <v>13</v>
      </c>
      <c r="L1300" s="7">
        <v>42309</v>
      </c>
    </row>
    <row r="1301" spans="1:12">
      <c r="A1301" s="6" t="s">
        <v>9</v>
      </c>
      <c r="B1301" s="6">
        <v>8360</v>
      </c>
      <c r="C1301" s="6">
        <v>10010</v>
      </c>
      <c r="F1301" s="6">
        <v>18370</v>
      </c>
      <c r="G1301" s="6">
        <v>5</v>
      </c>
      <c r="H1301" s="6">
        <v>5</v>
      </c>
      <c r="K1301" s="6">
        <v>10</v>
      </c>
      <c r="L1301" s="7">
        <v>42309</v>
      </c>
    </row>
    <row r="1302" spans="1:12">
      <c r="A1302" s="6" t="s">
        <v>12</v>
      </c>
      <c r="B1302" s="6">
        <v>6820</v>
      </c>
      <c r="C1302" s="6">
        <v>9350</v>
      </c>
      <c r="F1302" s="6">
        <v>16170</v>
      </c>
      <c r="G1302" s="6">
        <v>4</v>
      </c>
      <c r="H1302" s="6">
        <v>5</v>
      </c>
      <c r="K1302" s="6">
        <v>9</v>
      </c>
      <c r="L1302" s="7">
        <v>42309</v>
      </c>
    </row>
    <row r="1303" spans="1:12">
      <c r="A1303" s="6" t="s">
        <v>10</v>
      </c>
      <c r="C1303" s="6">
        <v>7810</v>
      </c>
      <c r="F1303" s="6">
        <v>7810</v>
      </c>
      <c r="H1303" s="6">
        <v>4</v>
      </c>
      <c r="K1303" s="6">
        <v>4</v>
      </c>
      <c r="L1303" s="7">
        <v>42309</v>
      </c>
    </row>
    <row r="1304" spans="1:12">
      <c r="A1304" s="6" t="s">
        <v>11</v>
      </c>
      <c r="B1304" s="6">
        <v>5280</v>
      </c>
      <c r="C1304" s="6">
        <v>10010</v>
      </c>
      <c r="F1304" s="6">
        <v>15290</v>
      </c>
      <c r="G1304" s="6">
        <v>3</v>
      </c>
      <c r="H1304" s="6">
        <v>5</v>
      </c>
      <c r="K1304" s="6">
        <v>8</v>
      </c>
      <c r="L1304" s="7">
        <v>42309</v>
      </c>
    </row>
    <row r="1305" spans="1:12">
      <c r="A1305" s="6" t="s">
        <v>13</v>
      </c>
      <c r="B1305" s="6">
        <v>1400</v>
      </c>
      <c r="C1305" s="6">
        <v>4000</v>
      </c>
      <c r="F1305" s="6">
        <v>5400</v>
      </c>
      <c r="G1305" s="6">
        <v>1</v>
      </c>
      <c r="H1305" s="6">
        <v>2</v>
      </c>
      <c r="K1305" s="6">
        <v>3</v>
      </c>
      <c r="L1305" s="7">
        <v>42309</v>
      </c>
    </row>
    <row r="1306" spans="1:12">
      <c r="A1306" s="6" t="s">
        <v>15</v>
      </c>
      <c r="L1306" s="7">
        <v>42309</v>
      </c>
    </row>
    <row r="1307" spans="1:12">
      <c r="A1307" s="6" t="s">
        <v>16</v>
      </c>
      <c r="B1307" s="6">
        <v>3200</v>
      </c>
      <c r="C1307" s="6">
        <v>2960</v>
      </c>
      <c r="F1307" s="6">
        <v>6160</v>
      </c>
      <c r="G1307" s="6">
        <v>2</v>
      </c>
      <c r="H1307" s="6">
        <v>2</v>
      </c>
      <c r="K1307" s="6">
        <v>4</v>
      </c>
      <c r="L1307" s="7">
        <v>42309</v>
      </c>
    </row>
    <row r="1308" spans="1:12">
      <c r="A1308" s="6" t="s">
        <v>17</v>
      </c>
      <c r="B1308" s="6">
        <v>1800</v>
      </c>
      <c r="C1308" s="6">
        <v>5610</v>
      </c>
      <c r="F1308" s="6">
        <v>7410</v>
      </c>
      <c r="G1308" s="6">
        <v>1</v>
      </c>
      <c r="H1308" s="6">
        <v>3</v>
      </c>
      <c r="K1308" s="6">
        <v>4</v>
      </c>
      <c r="L1308" s="7">
        <v>42309</v>
      </c>
    </row>
    <row r="1309" spans="1:12">
      <c r="A1309" s="6" t="s">
        <v>19</v>
      </c>
      <c r="B1309" s="6">
        <v>3740</v>
      </c>
      <c r="C1309" s="6">
        <v>11250</v>
      </c>
      <c r="F1309" s="6">
        <v>14990</v>
      </c>
      <c r="G1309" s="6">
        <v>2</v>
      </c>
      <c r="H1309" s="6">
        <v>5</v>
      </c>
      <c r="K1309" s="6">
        <v>7</v>
      </c>
      <c r="L1309" s="7">
        <v>42309</v>
      </c>
    </row>
    <row r="1310" spans="1:12">
      <c r="A1310" s="6" t="s">
        <v>20</v>
      </c>
      <c r="B1310" s="6">
        <v>10780</v>
      </c>
      <c r="C1310" s="6">
        <v>7810</v>
      </c>
      <c r="F1310" s="6">
        <v>18590</v>
      </c>
      <c r="G1310" s="6">
        <v>6</v>
      </c>
      <c r="H1310" s="6">
        <v>4</v>
      </c>
      <c r="K1310" s="6">
        <v>10</v>
      </c>
      <c r="L1310" s="7">
        <v>42309</v>
      </c>
    </row>
    <row r="1311" spans="1:12">
      <c r="A1311" s="6" t="s">
        <v>18</v>
      </c>
      <c r="B1311" s="6">
        <v>8360</v>
      </c>
      <c r="C1311" s="6">
        <v>13090</v>
      </c>
      <c r="F1311" s="6">
        <v>21450</v>
      </c>
      <c r="G1311" s="6">
        <v>5</v>
      </c>
      <c r="H1311" s="6">
        <v>6</v>
      </c>
      <c r="K1311" s="6">
        <v>11</v>
      </c>
      <c r="L1311" s="7">
        <v>42309</v>
      </c>
    </row>
    <row r="1312" spans="1:12">
      <c r="A1312" s="6" t="s">
        <v>21</v>
      </c>
      <c r="B1312" s="6">
        <v>7700</v>
      </c>
      <c r="C1312" s="6">
        <v>5610</v>
      </c>
      <c r="F1312" s="6">
        <v>13310</v>
      </c>
      <c r="G1312" s="6">
        <v>5</v>
      </c>
      <c r="H1312" s="6">
        <v>3</v>
      </c>
      <c r="K1312" s="6">
        <v>8</v>
      </c>
      <c r="L1312" s="7">
        <v>42309</v>
      </c>
    </row>
    <row r="1313" spans="1:12">
      <c r="A1313" s="6" t="s">
        <v>23</v>
      </c>
      <c r="B1313" s="6">
        <v>2200</v>
      </c>
      <c r="C1313" s="6">
        <v>9350</v>
      </c>
      <c r="F1313" s="6">
        <v>11550</v>
      </c>
      <c r="G1313" s="6">
        <v>1</v>
      </c>
      <c r="H1313" s="6">
        <v>5</v>
      </c>
      <c r="K1313" s="6">
        <v>6</v>
      </c>
      <c r="L1313" s="7">
        <v>42309</v>
      </c>
    </row>
    <row r="1314" spans="1:12">
      <c r="A1314" s="6" t="s">
        <v>24</v>
      </c>
      <c r="B1314" s="6">
        <v>4040</v>
      </c>
      <c r="C1314" s="6">
        <v>5610</v>
      </c>
      <c r="F1314" s="6">
        <v>9650</v>
      </c>
      <c r="G1314" s="6">
        <v>2</v>
      </c>
      <c r="H1314" s="6">
        <v>3</v>
      </c>
      <c r="K1314" s="6">
        <v>5</v>
      </c>
      <c r="L1314" s="7">
        <v>42309</v>
      </c>
    </row>
    <row r="1315" spans="1:12">
      <c r="A1315" s="6" t="s">
        <v>25</v>
      </c>
      <c r="B1315" s="6">
        <v>6820</v>
      </c>
      <c r="C1315" s="6">
        <v>5610</v>
      </c>
      <c r="F1315" s="6">
        <v>12430</v>
      </c>
      <c r="G1315" s="6">
        <v>4</v>
      </c>
      <c r="H1315" s="6">
        <v>3</v>
      </c>
      <c r="K1315" s="6">
        <v>7</v>
      </c>
      <c r="L1315" s="7">
        <v>42309</v>
      </c>
    </row>
    <row r="1316" spans="1:12">
      <c r="A1316" s="6" t="s">
        <v>22</v>
      </c>
      <c r="B1316" s="6">
        <v>18260</v>
      </c>
      <c r="C1316" s="6">
        <v>1870</v>
      </c>
      <c r="F1316" s="6">
        <v>20130</v>
      </c>
      <c r="G1316" s="6">
        <v>11</v>
      </c>
      <c r="H1316" s="6">
        <v>1</v>
      </c>
      <c r="K1316" s="6">
        <v>12</v>
      </c>
      <c r="L1316" s="7">
        <v>42309</v>
      </c>
    </row>
    <row r="1317" spans="1:12">
      <c r="A1317" s="6" t="s">
        <v>26</v>
      </c>
      <c r="B1317" s="6">
        <v>4880</v>
      </c>
      <c r="C1317" s="6">
        <v>10230</v>
      </c>
      <c r="F1317" s="6">
        <v>15110</v>
      </c>
      <c r="G1317" s="6">
        <v>3</v>
      </c>
      <c r="H1317" s="6">
        <v>5</v>
      </c>
      <c r="K1317" s="6">
        <v>8</v>
      </c>
      <c r="L1317" s="7">
        <v>42309</v>
      </c>
    </row>
    <row r="1318" spans="1:12">
      <c r="A1318" s="6" t="s">
        <v>27</v>
      </c>
      <c r="B1318" s="6">
        <v>2200</v>
      </c>
      <c r="C1318" s="6">
        <v>3410</v>
      </c>
      <c r="F1318" s="6">
        <v>5610</v>
      </c>
      <c r="G1318" s="6">
        <v>1</v>
      </c>
      <c r="H1318" s="6">
        <v>2</v>
      </c>
      <c r="K1318" s="6">
        <v>3</v>
      </c>
      <c r="L1318" s="7">
        <v>42309</v>
      </c>
    </row>
    <row r="1319" spans="1:12">
      <c r="A1319" s="6" t="s">
        <v>36</v>
      </c>
      <c r="B1319" s="6">
        <v>7700</v>
      </c>
      <c r="C1319" s="6">
        <v>7150</v>
      </c>
      <c r="F1319" s="6">
        <v>14850</v>
      </c>
      <c r="G1319" s="6">
        <v>5</v>
      </c>
      <c r="H1319" s="6">
        <v>3</v>
      </c>
      <c r="K1319" s="6">
        <v>8</v>
      </c>
      <c r="L1319" s="7">
        <v>42309</v>
      </c>
    </row>
    <row r="1320" spans="1:12">
      <c r="A1320" s="6" t="s">
        <v>37</v>
      </c>
      <c r="B1320" s="6">
        <v>6160</v>
      </c>
      <c r="C1320" s="6">
        <v>5610</v>
      </c>
      <c r="F1320" s="6">
        <v>11770</v>
      </c>
      <c r="G1320" s="6">
        <v>4</v>
      </c>
      <c r="H1320" s="6">
        <v>3</v>
      </c>
      <c r="K1320" s="6">
        <v>7</v>
      </c>
      <c r="L1320" s="7">
        <v>42309</v>
      </c>
    </row>
    <row r="1321" spans="1:12">
      <c r="A1321" s="6" t="s">
        <v>38</v>
      </c>
      <c r="B1321" s="6">
        <v>6820</v>
      </c>
      <c r="C1321" s="6">
        <v>1870</v>
      </c>
      <c r="F1321" s="6">
        <v>8690</v>
      </c>
      <c r="G1321" s="6">
        <v>4</v>
      </c>
      <c r="H1321" s="6">
        <v>1</v>
      </c>
      <c r="K1321" s="6">
        <v>5</v>
      </c>
      <c r="L1321" s="7">
        <v>42309</v>
      </c>
    </row>
    <row r="1322" spans="1:12">
      <c r="A1322" s="6" t="s">
        <v>39</v>
      </c>
      <c r="B1322" s="6">
        <v>5280</v>
      </c>
      <c r="C1322" s="6">
        <v>1870</v>
      </c>
      <c r="F1322" s="6">
        <v>7150</v>
      </c>
      <c r="G1322" s="6">
        <v>3</v>
      </c>
      <c r="H1322" s="6">
        <v>1</v>
      </c>
      <c r="K1322" s="6">
        <v>4</v>
      </c>
      <c r="L1322" s="7">
        <v>42309</v>
      </c>
    </row>
    <row r="1323" spans="1:12">
      <c r="A1323" s="6" t="s">
        <v>4</v>
      </c>
      <c r="B1323" s="6">
        <v>1540</v>
      </c>
      <c r="C1323" s="6">
        <v>14736</v>
      </c>
      <c r="F1323" s="6">
        <v>16276</v>
      </c>
      <c r="G1323" s="6">
        <v>1</v>
      </c>
      <c r="H1323" s="6">
        <v>7</v>
      </c>
      <c r="K1323" s="6">
        <v>8</v>
      </c>
      <c r="L1323" s="7">
        <v>42339</v>
      </c>
    </row>
    <row r="1324" spans="1:12">
      <c r="A1324" s="6" t="s">
        <v>5</v>
      </c>
      <c r="B1324" s="6">
        <v>1540</v>
      </c>
      <c r="C1324" s="6">
        <v>8400</v>
      </c>
      <c r="F1324" s="6">
        <v>9940</v>
      </c>
      <c r="G1324" s="6">
        <v>1</v>
      </c>
      <c r="H1324" s="6">
        <v>4</v>
      </c>
      <c r="K1324" s="6">
        <v>5</v>
      </c>
      <c r="L1324" s="7">
        <v>42339</v>
      </c>
    </row>
    <row r="1325" spans="1:12">
      <c r="A1325" s="6" t="s">
        <v>6</v>
      </c>
      <c r="C1325" s="6">
        <v>3200</v>
      </c>
      <c r="F1325" s="6">
        <v>3200</v>
      </c>
      <c r="H1325" s="6">
        <v>2</v>
      </c>
      <c r="K1325" s="6">
        <v>2</v>
      </c>
      <c r="L1325" s="7">
        <v>42339</v>
      </c>
    </row>
    <row r="1326" spans="1:12">
      <c r="A1326" s="6" t="s">
        <v>14</v>
      </c>
      <c r="B1326" s="6">
        <v>2240</v>
      </c>
      <c r="C1326" s="6">
        <v>7812</v>
      </c>
      <c r="F1326" s="6">
        <v>10052</v>
      </c>
      <c r="G1326" s="6">
        <v>2</v>
      </c>
      <c r="H1326" s="6">
        <v>5</v>
      </c>
      <c r="K1326" s="6">
        <v>7</v>
      </c>
      <c r="L1326" s="7">
        <v>42339</v>
      </c>
    </row>
    <row r="1327" spans="1:12">
      <c r="A1327" s="6" t="s">
        <v>7</v>
      </c>
      <c r="C1327" s="6">
        <v>19536</v>
      </c>
      <c r="F1327" s="6">
        <v>19536</v>
      </c>
      <c r="H1327" s="6">
        <v>10</v>
      </c>
      <c r="K1327" s="6">
        <v>10</v>
      </c>
      <c r="L1327" s="7">
        <v>42339</v>
      </c>
    </row>
    <row r="1328" spans="1:12">
      <c r="A1328" s="6" t="s">
        <v>8</v>
      </c>
      <c r="B1328" s="6">
        <v>12320</v>
      </c>
      <c r="C1328" s="6">
        <v>72666</v>
      </c>
      <c r="F1328" s="6">
        <v>84986</v>
      </c>
      <c r="G1328" s="6">
        <v>8</v>
      </c>
      <c r="H1328" s="6">
        <v>40</v>
      </c>
      <c r="K1328" s="6">
        <v>48</v>
      </c>
      <c r="L1328" s="7">
        <v>42339</v>
      </c>
    </row>
    <row r="1329" spans="1:12">
      <c r="A1329" s="6" t="s">
        <v>9</v>
      </c>
      <c r="B1329" s="6">
        <v>3080</v>
      </c>
      <c r="C1329" s="6">
        <v>40656</v>
      </c>
      <c r="F1329" s="6">
        <v>43736</v>
      </c>
      <c r="G1329" s="6">
        <v>2</v>
      </c>
      <c r="H1329" s="6">
        <v>20</v>
      </c>
      <c r="K1329" s="6">
        <v>22</v>
      </c>
      <c r="L1329" s="7">
        <v>42339</v>
      </c>
    </row>
    <row r="1330" spans="1:12">
      <c r="A1330" s="6" t="s">
        <v>12</v>
      </c>
      <c r="B1330" s="6">
        <v>3440</v>
      </c>
      <c r="C1330" s="6">
        <v>35126</v>
      </c>
      <c r="F1330" s="6">
        <v>38566</v>
      </c>
      <c r="G1330" s="6">
        <v>2</v>
      </c>
      <c r="H1330" s="6">
        <v>18</v>
      </c>
      <c r="K1330" s="6">
        <v>20</v>
      </c>
      <c r="L1330" s="7">
        <v>42339</v>
      </c>
    </row>
    <row r="1331" spans="1:12">
      <c r="A1331" s="6" t="s">
        <v>10</v>
      </c>
      <c r="B1331" s="6">
        <v>4980</v>
      </c>
      <c r="C1331" s="6">
        <v>21160</v>
      </c>
      <c r="F1331" s="6">
        <v>26140</v>
      </c>
      <c r="G1331" s="6">
        <v>3</v>
      </c>
      <c r="H1331" s="6">
        <v>11</v>
      </c>
      <c r="K1331" s="6">
        <v>14</v>
      </c>
      <c r="L1331" s="7">
        <v>42339</v>
      </c>
    </row>
    <row r="1332" spans="1:12">
      <c r="A1332" s="6" t="s">
        <v>11</v>
      </c>
      <c r="B1332" s="6">
        <v>6520</v>
      </c>
      <c r="C1332" s="6">
        <v>24020</v>
      </c>
      <c r="F1332" s="6">
        <v>30540</v>
      </c>
      <c r="G1332" s="6">
        <v>4</v>
      </c>
      <c r="H1332" s="6">
        <v>12</v>
      </c>
      <c r="K1332" s="6">
        <v>16</v>
      </c>
      <c r="L1332" s="7">
        <v>42339</v>
      </c>
    </row>
    <row r="1333" spans="1:12">
      <c r="A1333" s="6" t="s">
        <v>13</v>
      </c>
      <c r="C1333" s="6">
        <v>15080</v>
      </c>
      <c r="F1333" s="6">
        <v>15080</v>
      </c>
      <c r="H1333" s="6">
        <v>8</v>
      </c>
      <c r="K1333" s="6">
        <v>8</v>
      </c>
      <c r="L1333" s="7">
        <v>42339</v>
      </c>
    </row>
    <row r="1334" spans="1:12">
      <c r="A1334" s="6" t="s">
        <v>15</v>
      </c>
      <c r="L1334" s="7">
        <v>42339</v>
      </c>
    </row>
    <row r="1335" spans="1:12">
      <c r="A1335" s="6" t="s">
        <v>16</v>
      </c>
      <c r="B1335" s="6">
        <v>1300</v>
      </c>
      <c r="C1335" s="6">
        <v>11112</v>
      </c>
      <c r="F1335" s="6">
        <v>12412</v>
      </c>
      <c r="G1335" s="6">
        <v>1</v>
      </c>
      <c r="H1335" s="6">
        <v>8</v>
      </c>
      <c r="K1335" s="6">
        <v>9</v>
      </c>
      <c r="L1335" s="7">
        <v>42339</v>
      </c>
    </row>
    <row r="1336" spans="1:12">
      <c r="A1336" s="6" t="s">
        <v>17</v>
      </c>
      <c r="B1336" s="6">
        <v>4980</v>
      </c>
      <c r="C1336" s="6">
        <v>24016</v>
      </c>
      <c r="F1336" s="6">
        <v>28996</v>
      </c>
      <c r="G1336" s="6">
        <v>3</v>
      </c>
      <c r="H1336" s="6">
        <v>12</v>
      </c>
      <c r="K1336" s="6">
        <v>15</v>
      </c>
      <c r="L1336" s="7">
        <v>42339</v>
      </c>
    </row>
    <row r="1337" spans="1:12">
      <c r="A1337" s="6" t="s">
        <v>19</v>
      </c>
      <c r="B1337" s="6">
        <v>7070</v>
      </c>
      <c r="C1337" s="6">
        <v>27756</v>
      </c>
      <c r="F1337" s="6">
        <v>34826</v>
      </c>
      <c r="G1337" s="6">
        <v>4</v>
      </c>
      <c r="H1337" s="6">
        <v>14</v>
      </c>
      <c r="K1337" s="6">
        <v>18</v>
      </c>
      <c r="L1337" s="7">
        <v>42339</v>
      </c>
    </row>
    <row r="1338" spans="1:12">
      <c r="A1338" s="6" t="s">
        <v>20</v>
      </c>
      <c r="B1338" s="6">
        <v>3440</v>
      </c>
      <c r="C1338" s="6">
        <v>28156</v>
      </c>
      <c r="F1338" s="6">
        <v>31596</v>
      </c>
      <c r="G1338" s="6">
        <v>2</v>
      </c>
      <c r="H1338" s="6">
        <v>14</v>
      </c>
      <c r="K1338" s="6">
        <v>16</v>
      </c>
      <c r="L1338" s="7">
        <v>42339</v>
      </c>
    </row>
    <row r="1339" spans="1:12">
      <c r="A1339" s="6" t="s">
        <v>18</v>
      </c>
      <c r="B1339" s="6">
        <v>5530</v>
      </c>
      <c r="C1339" s="6">
        <v>21820</v>
      </c>
      <c r="F1339" s="6">
        <v>27350</v>
      </c>
      <c r="G1339" s="6">
        <v>3</v>
      </c>
      <c r="H1339" s="6">
        <v>11</v>
      </c>
      <c r="K1339" s="6">
        <v>14</v>
      </c>
      <c r="L1339" s="7">
        <v>42339</v>
      </c>
    </row>
    <row r="1340" spans="1:12">
      <c r="A1340" s="6" t="s">
        <v>21</v>
      </c>
      <c r="B1340" s="6">
        <v>8610</v>
      </c>
      <c r="C1340" s="6">
        <v>13900</v>
      </c>
      <c r="F1340" s="6">
        <v>22510</v>
      </c>
      <c r="G1340" s="6">
        <v>5</v>
      </c>
      <c r="H1340" s="6">
        <v>7</v>
      </c>
      <c r="K1340" s="6">
        <v>12</v>
      </c>
      <c r="L1340" s="7">
        <v>42339</v>
      </c>
    </row>
    <row r="1341" spans="1:12">
      <c r="A1341" s="6" t="s">
        <v>23</v>
      </c>
      <c r="B1341" s="6">
        <v>4100</v>
      </c>
      <c r="C1341" s="6">
        <v>19356</v>
      </c>
      <c r="F1341" s="6">
        <v>23456</v>
      </c>
      <c r="G1341" s="6">
        <v>2</v>
      </c>
      <c r="H1341" s="6">
        <v>10</v>
      </c>
      <c r="K1341" s="6">
        <v>12</v>
      </c>
      <c r="L1341" s="7">
        <v>42339</v>
      </c>
    </row>
    <row r="1342" spans="1:12">
      <c r="A1342" s="6" t="s">
        <v>24</v>
      </c>
      <c r="B1342" s="6">
        <v>5640</v>
      </c>
      <c r="C1342" s="6">
        <v>19356</v>
      </c>
      <c r="F1342" s="6">
        <v>24996</v>
      </c>
      <c r="G1342" s="6">
        <v>3</v>
      </c>
      <c r="H1342" s="6">
        <v>10</v>
      </c>
      <c r="K1342" s="6">
        <v>13</v>
      </c>
      <c r="L1342" s="7">
        <v>42339</v>
      </c>
    </row>
    <row r="1343" spans="1:12">
      <c r="A1343" s="6" t="s">
        <v>25</v>
      </c>
      <c r="B1343" s="6">
        <v>9930</v>
      </c>
      <c r="C1343" s="6">
        <v>17156</v>
      </c>
      <c r="F1343" s="6">
        <v>27086</v>
      </c>
      <c r="G1343" s="6">
        <v>5</v>
      </c>
      <c r="H1343" s="6">
        <v>9</v>
      </c>
      <c r="K1343" s="6">
        <v>14</v>
      </c>
      <c r="L1343" s="7">
        <v>42339</v>
      </c>
    </row>
    <row r="1344" spans="1:12">
      <c r="A1344" s="6" t="s">
        <v>22</v>
      </c>
      <c r="B1344" s="6">
        <v>6190</v>
      </c>
      <c r="C1344" s="6">
        <v>25956</v>
      </c>
      <c r="F1344" s="6">
        <v>32146</v>
      </c>
      <c r="G1344" s="6">
        <v>3</v>
      </c>
      <c r="H1344" s="6">
        <v>13</v>
      </c>
      <c r="K1344" s="6">
        <v>16</v>
      </c>
      <c r="L1344" s="7">
        <v>42339</v>
      </c>
    </row>
    <row r="1345" spans="1:12">
      <c r="A1345" s="6" t="s">
        <v>26</v>
      </c>
      <c r="B1345" s="6">
        <v>4980</v>
      </c>
      <c r="C1345" s="6">
        <v>20016</v>
      </c>
      <c r="F1345" s="6">
        <v>24996</v>
      </c>
      <c r="G1345" s="6">
        <v>3</v>
      </c>
      <c r="H1345" s="6">
        <v>10</v>
      </c>
      <c r="K1345" s="6">
        <v>13</v>
      </c>
      <c r="L1345" s="7">
        <v>42339</v>
      </c>
    </row>
    <row r="1346" spans="1:12">
      <c r="A1346" s="6" t="s">
        <v>27</v>
      </c>
      <c r="B1346" s="6">
        <v>5530</v>
      </c>
      <c r="C1346" s="6">
        <v>15440</v>
      </c>
      <c r="F1346" s="6">
        <v>20970</v>
      </c>
      <c r="G1346" s="6">
        <v>3</v>
      </c>
      <c r="H1346" s="6">
        <v>8</v>
      </c>
      <c r="K1346" s="6">
        <v>11</v>
      </c>
      <c r="L1346" s="7">
        <v>42339</v>
      </c>
    </row>
    <row r="1347" spans="1:12">
      <c r="A1347" s="6" t="s">
        <v>36</v>
      </c>
      <c r="B1347" s="6">
        <v>9270</v>
      </c>
      <c r="C1347" s="6">
        <v>15836</v>
      </c>
      <c r="F1347" s="6">
        <v>25106</v>
      </c>
      <c r="G1347" s="6">
        <v>5</v>
      </c>
      <c r="H1347" s="6">
        <v>8</v>
      </c>
      <c r="K1347" s="6">
        <v>13</v>
      </c>
      <c r="L1347" s="7">
        <v>42339</v>
      </c>
    </row>
    <row r="1348" spans="1:12">
      <c r="A1348" s="6" t="s">
        <v>37</v>
      </c>
      <c r="B1348" s="6">
        <v>5536</v>
      </c>
      <c r="C1348" s="6">
        <v>13636</v>
      </c>
      <c r="F1348" s="6">
        <v>19172</v>
      </c>
      <c r="G1348" s="6">
        <v>3</v>
      </c>
      <c r="H1348" s="6">
        <v>7</v>
      </c>
      <c r="K1348" s="6">
        <v>10</v>
      </c>
      <c r="L1348" s="7">
        <v>42339</v>
      </c>
    </row>
    <row r="1349" spans="1:12">
      <c r="A1349" s="6" t="s">
        <v>38</v>
      </c>
      <c r="B1349" s="6">
        <v>3440</v>
      </c>
      <c r="C1349" s="6">
        <v>17816</v>
      </c>
      <c r="F1349" s="6">
        <v>21256</v>
      </c>
      <c r="G1349" s="6">
        <v>2</v>
      </c>
      <c r="H1349" s="6">
        <v>9</v>
      </c>
      <c r="K1349" s="6">
        <v>11</v>
      </c>
      <c r="L1349" s="7">
        <v>42339</v>
      </c>
    </row>
    <row r="1350" spans="1:12">
      <c r="A1350" s="6" t="s">
        <v>39</v>
      </c>
      <c r="B1350" s="6">
        <v>3440</v>
      </c>
      <c r="C1350" s="6">
        <v>9500</v>
      </c>
      <c r="F1350" s="6">
        <v>12940</v>
      </c>
      <c r="G1350" s="6">
        <v>2</v>
      </c>
      <c r="H1350" s="6">
        <v>5</v>
      </c>
      <c r="K1350" s="6">
        <v>7</v>
      </c>
      <c r="L1350" s="7">
        <v>42339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2016-11-11T07:09:30Z</dcterms:created>
  <dcterms:modified xsi:type="dcterms:W3CDTF">2016-11-12T06:28:56Z</dcterms:modified>
</cp:coreProperties>
</file>